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70" windowWidth="28095" windowHeight="12420"/>
  </bookViews>
  <sheets>
    <sheet name="Tabelle1" sheetId="1" r:id="rId1"/>
    <sheet name="Tabelle2" sheetId="2" r:id="rId2"/>
  </sheets>
  <calcPr calcId="145621"/>
</workbook>
</file>

<file path=xl/calcChain.xml><?xml version="1.0" encoding="utf-8"?>
<calcChain xmlns="http://schemas.openxmlformats.org/spreadsheetml/2006/main">
  <c r="D2" i="2" l="1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B2" i="2"/>
  <c r="C2" i="2"/>
  <c r="B3" i="2"/>
  <c r="C3" i="2"/>
  <c r="B4" i="2"/>
  <c r="C4" i="2"/>
  <c r="B5" i="2"/>
  <c r="C5" i="2"/>
  <c r="B6" i="2"/>
  <c r="C6" i="2"/>
  <c r="B7" i="2"/>
  <c r="C7" i="2"/>
  <c r="B8" i="2"/>
  <c r="C8" i="2"/>
  <c r="B9" i="2"/>
  <c r="C9" i="2"/>
  <c r="B10" i="2"/>
  <c r="C10" i="2"/>
  <c r="B11" i="2"/>
  <c r="C11" i="2"/>
  <c r="B12" i="2"/>
  <c r="C12" i="2"/>
  <c r="B13" i="2"/>
  <c r="C13" i="2"/>
  <c r="B14" i="2"/>
  <c r="C14" i="2"/>
  <c r="B15" i="2"/>
  <c r="C15" i="2"/>
  <c r="B16" i="2"/>
  <c r="C16" i="2"/>
  <c r="B17" i="2"/>
  <c r="C17" i="2"/>
  <c r="B18" i="2"/>
  <c r="C18" i="2"/>
  <c r="B19" i="2"/>
  <c r="C19" i="2"/>
  <c r="B20" i="2"/>
  <c r="C20" i="2"/>
  <c r="B21" i="2"/>
  <c r="C21" i="2"/>
  <c r="B22" i="2"/>
  <c r="C22" i="2"/>
  <c r="B23" i="2"/>
  <c r="C23" i="2"/>
  <c r="B24" i="2"/>
  <c r="C24" i="2"/>
  <c r="B25" i="2"/>
  <c r="C25" i="2"/>
  <c r="B26" i="2"/>
  <c r="C26" i="2"/>
  <c r="B27" i="2"/>
  <c r="C27" i="2"/>
  <c r="B28" i="2"/>
  <c r="C28" i="2"/>
  <c r="B29" i="2"/>
  <c r="C29" i="2"/>
  <c r="B30" i="2"/>
  <c r="C30" i="2"/>
  <c r="B31" i="2"/>
  <c r="C31" i="2"/>
  <c r="B32" i="2"/>
  <c r="C32" i="2"/>
  <c r="B33" i="2"/>
  <c r="C33" i="2"/>
  <c r="B34" i="2"/>
  <c r="C34" i="2"/>
  <c r="B35" i="2"/>
  <c r="C35" i="2"/>
  <c r="B36" i="2"/>
  <c r="C36" i="2"/>
  <c r="B37" i="2"/>
  <c r="C37" i="2"/>
  <c r="B38" i="2"/>
  <c r="C38" i="2"/>
  <c r="B39" i="2"/>
  <c r="C39" i="2"/>
  <c r="B40" i="2"/>
  <c r="C40" i="2"/>
  <c r="B41" i="2"/>
  <c r="C41" i="2"/>
  <c r="B42" i="2"/>
  <c r="C42" i="2"/>
  <c r="B43" i="2"/>
  <c r="C43" i="2"/>
  <c r="B44" i="2"/>
  <c r="C44" i="2"/>
  <c r="B45" i="2"/>
  <c r="C45" i="2"/>
  <c r="B46" i="2"/>
  <c r="C46" i="2"/>
  <c r="B47" i="2"/>
  <c r="C47" i="2"/>
  <c r="B48" i="2"/>
  <c r="C48" i="2"/>
  <c r="B49" i="2"/>
  <c r="C49" i="2"/>
  <c r="B50" i="2"/>
  <c r="C50" i="2"/>
  <c r="B51" i="2"/>
  <c r="C51" i="2"/>
  <c r="B52" i="2"/>
  <c r="C52" i="2"/>
  <c r="B53" i="2"/>
  <c r="C53" i="2"/>
  <c r="B54" i="2"/>
  <c r="C54" i="2"/>
  <c r="B55" i="2"/>
  <c r="C55" i="2"/>
  <c r="B56" i="2"/>
  <c r="C56" i="2"/>
  <c r="B57" i="2"/>
  <c r="C57" i="2"/>
  <c r="B58" i="2"/>
  <c r="C58" i="2"/>
  <c r="B59" i="2"/>
  <c r="C59" i="2"/>
  <c r="B60" i="2"/>
  <c r="C60" i="2"/>
  <c r="B61" i="2"/>
  <c r="C61" i="2"/>
  <c r="B62" i="2"/>
  <c r="C62" i="2"/>
  <c r="B63" i="2"/>
  <c r="C63" i="2"/>
  <c r="B64" i="2"/>
  <c r="C64" i="2"/>
  <c r="B65" i="2"/>
  <c r="C65" i="2"/>
  <c r="B66" i="2"/>
  <c r="C66" i="2"/>
  <c r="B67" i="2"/>
  <c r="C67" i="2"/>
  <c r="B68" i="2"/>
  <c r="C68" i="2"/>
  <c r="B69" i="2"/>
  <c r="C69" i="2"/>
  <c r="A2" i="2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D1" i="2"/>
  <c r="C1" i="2"/>
  <c r="B1" i="2"/>
  <c r="A1" i="2"/>
  <c r="J28" i="1"/>
  <c r="J27" i="1"/>
  <c r="J3" i="1" l="1"/>
  <c r="J2" i="1"/>
</calcChain>
</file>

<file path=xl/sharedStrings.xml><?xml version="1.0" encoding="utf-8"?>
<sst xmlns="http://schemas.openxmlformats.org/spreadsheetml/2006/main" count="128" uniqueCount="42">
  <si>
    <t>Wohnung ID</t>
  </si>
  <si>
    <t>NettoMiete EUR</t>
  </si>
  <si>
    <t>Wohnflaeche</t>
  </si>
  <si>
    <t>Anzahl Zimmer</t>
  </si>
  <si>
    <t>Baujahr</t>
  </si>
  <si>
    <t>Stadtbezirk</t>
  </si>
  <si>
    <t>Gute Lage</t>
  </si>
  <si>
    <t>Achsenabschnitt</t>
  </si>
  <si>
    <t>Steigung</t>
  </si>
  <si>
    <t>a)</t>
  </si>
  <si>
    <t>b)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</si>
  <si>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</si>
  <si>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</si>
  <si>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</si>
  <si>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</si>
  <si>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</si>
  <si>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</si>
  <si>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</si>
  <si>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</si>
  <si>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</si>
  <si>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</si>
  <si>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</si>
  <si>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</si>
  <si>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</si>
  <si>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</si>
  <si>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</si>
  <si>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</si>
  <si>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</si>
  <si>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</si>
  <si>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</si>
  <si>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</si>
  <si>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</si>
  <si>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</si>
  <si>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95,0%</t>
  </si>
  <si>
    <t>Upper 95,0%</t>
  </si>
  <si>
    <t>ja</t>
  </si>
  <si>
    <t>c)</t>
  </si>
  <si>
    <t>d)</t>
  </si>
  <si>
    <t>e)</t>
  </si>
  <si>
    <t>Nein, Anzahl Zimmer nicht signifikant.</t>
  </si>
  <si>
    <t>Das erste Modell hat das größte angepasste R².</t>
  </si>
  <si>
    <t>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</si>
</sst>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/>
    <xf numFmtId="0" fontId="1" fillId="0" borderId="1" xfId="0" applyFont="1" applyBorder="1"/>
    <xf numFmtId="0" fontId="1" fillId="0" borderId="0" xfId="0" applyFont="1" applyFill="1" applyBorder="1"/>
    <xf numFmtId="0" fontId="2" fillId="0" borderId="0" xfId="0" applyFont="1"/>
    <xf numFmtId="0" fontId="0" fillId="0" borderId="0" xfId="0" applyFill="1" applyBorder="1" applyAlignment="1"/>
    <xf numFmtId="0" fontId="0" fillId="0" borderId="2" xfId="0" applyFill="1" applyBorder="1" applyAlignment="1"/>
    <xf numFmtId="0" fontId="3" fillId="0" borderId="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Continuous"/>
    </xf>
    <xf numFmtId="0" fontId="2" fillId="0" borderId="2" xfId="0" applyFont="1" applyFill="1" applyBorder="1" applyAlignment="1"/>
    <xf numFmtId="0" fontId="2" fillId="0" borderId="0" xfId="0" applyFont="1" applyFill="1" applyBorder="1" applyAlignme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2"/>
  <sheetViews>
    <sheetView tabSelected="1" zoomScaleNormal="100" workbookViewId="0"/>
  </sheetViews>
  <sheetFormatPr baseColWidth="10" defaultRowHeight="15" x14ac:dyDescent="0.25"/>
  <sheetData>
    <row r="1" spans="1:14" ht="15.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I1" t="s">
        <v>9</v>
      </c>
    </row>
    <row r="2" spans="1:14" ht="15.75" x14ac:dyDescent="0.25">
      <c r="A2" s="2">
        <v>1</v>
      </c>
      <c r="B2" s="2">
        <v>831.28</v>
      </c>
      <c r="C2" s="2">
        <v>92</v>
      </c>
      <c r="D2" s="2">
        <v>3</v>
      </c>
      <c r="E2" s="2">
        <v>1966</v>
      </c>
      <c r="F2" s="2">
        <v>16</v>
      </c>
      <c r="G2" s="2">
        <v>0</v>
      </c>
      <c r="I2" s="3" t="s">
        <v>7</v>
      </c>
      <c r="J2">
        <f>INTERCEPT(B2:B69,C2:C69)</f>
        <v>-213.3251593651537</v>
      </c>
    </row>
    <row r="3" spans="1:14" ht="15.75" x14ac:dyDescent="0.25">
      <c r="A3" s="2">
        <v>2</v>
      </c>
      <c r="B3" s="2">
        <v>621.79</v>
      </c>
      <c r="C3" s="2">
        <v>65</v>
      </c>
      <c r="D3" s="2">
        <v>2</v>
      </c>
      <c r="E3" s="2">
        <v>1998.5</v>
      </c>
      <c r="F3" s="2">
        <v>24</v>
      </c>
      <c r="G3" s="2">
        <v>0</v>
      </c>
      <c r="I3" t="s">
        <v>8</v>
      </c>
      <c r="J3" s="4">
        <f>SLOPE(B2:B69,C2:C69)</f>
        <v>12.887183317694506</v>
      </c>
    </row>
    <row r="4" spans="1:14" ht="15.75" x14ac:dyDescent="0.25">
      <c r="A4" s="2">
        <v>3</v>
      </c>
      <c r="B4" s="2">
        <v>740.71</v>
      </c>
      <c r="C4" s="2">
        <v>70</v>
      </c>
      <c r="D4" s="2">
        <v>3</v>
      </c>
      <c r="E4" s="2">
        <v>1967</v>
      </c>
      <c r="F4" s="2">
        <v>24</v>
      </c>
      <c r="G4" s="2">
        <v>0</v>
      </c>
    </row>
    <row r="5" spans="1:14" ht="15.75" x14ac:dyDescent="0.25">
      <c r="A5" s="2">
        <v>4</v>
      </c>
      <c r="B5" s="2">
        <v>586.11</v>
      </c>
      <c r="C5" s="2">
        <v>78</v>
      </c>
      <c r="D5" s="2">
        <v>3</v>
      </c>
      <c r="E5" s="2">
        <v>1989</v>
      </c>
      <c r="F5" s="2">
        <v>16</v>
      </c>
      <c r="G5" s="2">
        <v>0</v>
      </c>
      <c r="I5" t="s">
        <v>10</v>
      </c>
    </row>
    <row r="6" spans="1:14" ht="15.75" x14ac:dyDescent="0.25">
      <c r="A6" s="2">
        <v>5</v>
      </c>
      <c r="B6" s="2">
        <v>423.43</v>
      </c>
      <c r="C6" s="2">
        <v>68</v>
      </c>
      <c r="D6" s="2">
        <v>3</v>
      </c>
      <c r="E6" s="2">
        <v>1982</v>
      </c>
      <c r="F6" s="2">
        <v>19</v>
      </c>
      <c r="G6" s="2">
        <v>1</v>
      </c>
      <c r="I6" t="s">
        <v>11</v>
      </c>
    </row>
    <row r="7" spans="1:14" ht="16.5" thickBot="1" x14ac:dyDescent="0.3">
      <c r="A7" s="2">
        <v>6</v>
      </c>
      <c r="B7" s="2">
        <v>1150.42</v>
      </c>
      <c r="C7" s="2">
        <v>110</v>
      </c>
      <c r="D7" s="2">
        <v>3</v>
      </c>
      <c r="E7" s="2">
        <v>1960</v>
      </c>
      <c r="F7" s="2">
        <v>1</v>
      </c>
      <c r="G7" s="2">
        <v>1</v>
      </c>
    </row>
    <row r="8" spans="1:14" ht="15.75" x14ac:dyDescent="0.25">
      <c r="A8" s="2">
        <v>7</v>
      </c>
      <c r="B8" s="2">
        <v>603.34</v>
      </c>
      <c r="C8" s="2">
        <v>65</v>
      </c>
      <c r="D8" s="2">
        <v>3</v>
      </c>
      <c r="E8" s="2">
        <v>1970</v>
      </c>
      <c r="F8" s="2">
        <v>21</v>
      </c>
      <c r="G8" s="2">
        <v>0</v>
      </c>
      <c r="I8" s="8" t="s">
        <v>12</v>
      </c>
      <c r="J8" s="8"/>
    </row>
    <row r="9" spans="1:14" ht="15.75" x14ac:dyDescent="0.25">
      <c r="A9" s="2">
        <v>8</v>
      </c>
      <c r="B9" s="2">
        <v>768.15</v>
      </c>
      <c r="C9" s="2">
        <v>91</v>
      </c>
      <c r="D9" s="2">
        <v>4</v>
      </c>
      <c r="E9" s="2">
        <v>1981</v>
      </c>
      <c r="F9" s="2">
        <v>25</v>
      </c>
      <c r="G9" s="2">
        <v>0</v>
      </c>
      <c r="I9" s="5" t="s">
        <v>13</v>
      </c>
      <c r="J9" s="5">
        <v>0.8054318712976497</v>
      </c>
    </row>
    <row r="10" spans="1:14" ht="15.75" x14ac:dyDescent="0.25">
      <c r="A10" s="2">
        <v>9</v>
      </c>
      <c r="B10" s="2">
        <v>544.92999999999995</v>
      </c>
      <c r="C10" s="2">
        <v>62</v>
      </c>
      <c r="D10" s="2">
        <v>2</v>
      </c>
      <c r="E10" s="2">
        <v>1974</v>
      </c>
      <c r="F10" s="2">
        <v>11</v>
      </c>
      <c r="G10" s="2">
        <v>0</v>
      </c>
      <c r="I10" s="5" t="s">
        <v>14</v>
      </c>
      <c r="J10" s="5">
        <v>0.64872049930203368</v>
      </c>
    </row>
    <row r="11" spans="1:14" ht="15.75" x14ac:dyDescent="0.25">
      <c r="A11" s="2">
        <v>10</v>
      </c>
      <c r="B11" s="2">
        <v>747.22</v>
      </c>
      <c r="C11" s="2">
        <v>73</v>
      </c>
      <c r="D11" s="2">
        <v>4</v>
      </c>
      <c r="E11" s="2">
        <v>1998.5</v>
      </c>
      <c r="F11" s="2">
        <v>6</v>
      </c>
      <c r="G11" s="2">
        <v>0</v>
      </c>
      <c r="I11" s="5" t="s">
        <v>15</v>
      </c>
      <c r="J11" s="10">
        <v>0.64339808262479181</v>
      </c>
    </row>
    <row r="12" spans="1:14" ht="15.75" x14ac:dyDescent="0.25">
      <c r="A12" s="2">
        <v>11</v>
      </c>
      <c r="B12" s="2">
        <v>777.19</v>
      </c>
      <c r="C12" s="2">
        <v>95</v>
      </c>
      <c r="D12" s="2">
        <v>3</v>
      </c>
      <c r="E12" s="2">
        <v>1966</v>
      </c>
      <c r="F12" s="2">
        <v>13</v>
      </c>
      <c r="G12" s="2">
        <v>0</v>
      </c>
      <c r="I12" s="5" t="s">
        <v>16</v>
      </c>
      <c r="J12" s="5">
        <v>160.94663928906922</v>
      </c>
    </row>
    <row r="13" spans="1:14" ht="16.5" thickBot="1" x14ac:dyDescent="0.3">
      <c r="A13" s="2">
        <v>12</v>
      </c>
      <c r="B13" s="2">
        <v>594.54</v>
      </c>
      <c r="C13" s="2">
        <v>59</v>
      </c>
      <c r="D13" s="2">
        <v>2</v>
      </c>
      <c r="E13" s="2">
        <v>2000</v>
      </c>
      <c r="F13" s="2">
        <v>24</v>
      </c>
      <c r="G13" s="2">
        <v>0</v>
      </c>
      <c r="I13" s="6" t="s">
        <v>17</v>
      </c>
      <c r="J13" s="6">
        <v>68</v>
      </c>
    </row>
    <row r="14" spans="1:14" ht="15.75" x14ac:dyDescent="0.25">
      <c r="A14" s="2">
        <v>13</v>
      </c>
      <c r="B14" s="2">
        <v>1095.49</v>
      </c>
      <c r="C14" s="2">
        <v>100</v>
      </c>
      <c r="D14" s="2">
        <v>3</v>
      </c>
      <c r="E14" s="2">
        <v>1978</v>
      </c>
      <c r="F14" s="2">
        <v>4</v>
      </c>
      <c r="G14" s="2">
        <v>0</v>
      </c>
    </row>
    <row r="15" spans="1:14" ht="16.5" thickBot="1" x14ac:dyDescent="0.3">
      <c r="A15" s="2">
        <v>14</v>
      </c>
      <c r="B15" s="2">
        <v>640</v>
      </c>
      <c r="C15" s="2">
        <v>58</v>
      </c>
      <c r="D15" s="2">
        <v>2</v>
      </c>
      <c r="E15" s="2">
        <v>1960</v>
      </c>
      <c r="F15" s="2">
        <v>9</v>
      </c>
      <c r="G15" s="2">
        <v>0</v>
      </c>
      <c r="I15" t="s">
        <v>18</v>
      </c>
    </row>
    <row r="16" spans="1:14" ht="15.75" x14ac:dyDescent="0.25">
      <c r="A16" s="2">
        <v>15</v>
      </c>
      <c r="B16" s="2">
        <v>1053.25</v>
      </c>
      <c r="C16" s="2">
        <v>61</v>
      </c>
      <c r="D16" s="2">
        <v>2</v>
      </c>
      <c r="E16" s="2">
        <v>1997</v>
      </c>
      <c r="F16" s="2">
        <v>18</v>
      </c>
      <c r="G16" s="2">
        <v>0</v>
      </c>
      <c r="I16" s="7"/>
      <c r="J16" s="7" t="s">
        <v>23</v>
      </c>
      <c r="K16" s="7" t="s">
        <v>24</v>
      </c>
      <c r="L16" s="7" t="s">
        <v>25</v>
      </c>
      <c r="M16" s="7" t="s">
        <v>26</v>
      </c>
      <c r="N16" s="7" t="s">
        <v>27</v>
      </c>
    </row>
    <row r="17" spans="1:17" ht="15.75" x14ac:dyDescent="0.25">
      <c r="A17" s="2">
        <v>16</v>
      </c>
      <c r="B17" s="2">
        <v>623.02</v>
      </c>
      <c r="C17" s="2">
        <v>83</v>
      </c>
      <c r="D17" s="2">
        <v>3</v>
      </c>
      <c r="E17" s="2">
        <v>1973</v>
      </c>
      <c r="F17" s="2">
        <v>16</v>
      </c>
      <c r="G17" s="2">
        <v>0</v>
      </c>
      <c r="I17" s="5" t="s">
        <v>19</v>
      </c>
      <c r="J17" s="5">
        <v>1</v>
      </c>
      <c r="K17" s="5">
        <v>3157276.1992084635</v>
      </c>
      <c r="L17" s="5">
        <v>3157276.1992084635</v>
      </c>
      <c r="M17" s="5">
        <v>121.88457586868262</v>
      </c>
      <c r="N17" s="5">
        <v>1.2236091293135404E-16</v>
      </c>
    </row>
    <row r="18" spans="1:17" ht="15.75" x14ac:dyDescent="0.25">
      <c r="A18" s="2">
        <v>17</v>
      </c>
      <c r="B18" s="2">
        <v>1037.94</v>
      </c>
      <c r="C18" s="2">
        <v>98</v>
      </c>
      <c r="D18" s="2">
        <v>4</v>
      </c>
      <c r="E18" s="2">
        <v>1991</v>
      </c>
      <c r="F18" s="2">
        <v>13</v>
      </c>
      <c r="G18" s="2">
        <v>0</v>
      </c>
      <c r="I18" s="5" t="s">
        <v>20</v>
      </c>
      <c r="J18" s="5">
        <v>66</v>
      </c>
      <c r="K18" s="5">
        <v>1709652.1660974203</v>
      </c>
      <c r="L18" s="5">
        <v>25903.820698445761</v>
      </c>
      <c r="M18" s="5"/>
      <c r="N18" s="5"/>
    </row>
    <row r="19" spans="1:17" ht="16.5" thickBot="1" x14ac:dyDescent="0.3">
      <c r="A19" s="2">
        <v>18</v>
      </c>
      <c r="B19" s="2">
        <v>1091.5999999999999</v>
      </c>
      <c r="C19" s="2">
        <v>80</v>
      </c>
      <c r="D19" s="2">
        <v>3</v>
      </c>
      <c r="E19" s="2">
        <v>1957.5</v>
      </c>
      <c r="F19" s="2">
        <v>3</v>
      </c>
      <c r="G19" s="2">
        <v>1</v>
      </c>
      <c r="I19" s="6" t="s">
        <v>21</v>
      </c>
      <c r="J19" s="6">
        <v>67</v>
      </c>
      <c r="K19" s="6">
        <v>4866928.3653058838</v>
      </c>
      <c r="L19" s="6"/>
      <c r="M19" s="6"/>
      <c r="N19" s="6"/>
    </row>
    <row r="20" spans="1:17" ht="16.5" thickBot="1" x14ac:dyDescent="0.3">
      <c r="A20" s="2">
        <v>19</v>
      </c>
      <c r="B20" s="2">
        <v>531.75</v>
      </c>
      <c r="C20" s="2">
        <v>60</v>
      </c>
      <c r="D20" s="2">
        <v>2</v>
      </c>
      <c r="E20" s="2">
        <v>1986</v>
      </c>
      <c r="F20" s="2">
        <v>17</v>
      </c>
      <c r="G20" s="2">
        <v>0</v>
      </c>
    </row>
    <row r="21" spans="1:17" ht="15.75" x14ac:dyDescent="0.25">
      <c r="A21" s="2">
        <v>20</v>
      </c>
      <c r="B21" s="2">
        <v>660.79</v>
      </c>
      <c r="C21" s="2">
        <v>66</v>
      </c>
      <c r="D21" s="2">
        <v>2</v>
      </c>
      <c r="E21" s="2">
        <v>1991</v>
      </c>
      <c r="F21" s="2">
        <v>15</v>
      </c>
      <c r="G21" s="2">
        <v>1</v>
      </c>
      <c r="I21" s="7"/>
      <c r="J21" s="7" t="s">
        <v>28</v>
      </c>
      <c r="K21" s="7" t="s">
        <v>16</v>
      </c>
      <c r="L21" s="7" t="s">
        <v>29</v>
      </c>
      <c r="M21" s="7" t="s">
        <v>30</v>
      </c>
      <c r="N21" s="7" t="s">
        <v>31</v>
      </c>
      <c r="O21" s="7" t="s">
        <v>32</v>
      </c>
      <c r="P21" s="7" t="s">
        <v>33</v>
      </c>
      <c r="Q21" s="7" t="s">
        <v>34</v>
      </c>
    </row>
    <row r="22" spans="1:17" ht="15.75" x14ac:dyDescent="0.25">
      <c r="A22" s="2">
        <v>21</v>
      </c>
      <c r="B22" s="2">
        <v>413.09</v>
      </c>
      <c r="C22" s="2">
        <v>56</v>
      </c>
      <c r="D22" s="2">
        <v>2</v>
      </c>
      <c r="E22" s="2">
        <v>1998.5</v>
      </c>
      <c r="F22" s="2">
        <v>12</v>
      </c>
      <c r="G22" s="2">
        <v>0</v>
      </c>
      <c r="I22" s="5" t="s">
        <v>22</v>
      </c>
      <c r="J22" s="5">
        <v>-213.32515936515404</v>
      </c>
      <c r="K22" s="5">
        <v>89.780731429050547</v>
      </c>
      <c r="L22" s="5">
        <v>-2.3760684054321253</v>
      </c>
      <c r="M22" s="5">
        <v>2.040892750719309E-2</v>
      </c>
      <c r="N22" s="5">
        <v>-392.57817324390987</v>
      </c>
      <c r="O22" s="5">
        <v>-34.072145486398171</v>
      </c>
      <c r="P22" s="5">
        <v>-392.57817324390987</v>
      </c>
      <c r="Q22" s="5">
        <v>-34.072145486398171</v>
      </c>
    </row>
    <row r="23" spans="1:17" ht="16.5" thickBot="1" x14ac:dyDescent="0.3">
      <c r="A23" s="2">
        <v>22</v>
      </c>
      <c r="B23" s="2">
        <v>1057.04</v>
      </c>
      <c r="C23" s="2">
        <v>99</v>
      </c>
      <c r="D23" s="2">
        <v>3</v>
      </c>
      <c r="E23" s="2">
        <v>1989</v>
      </c>
      <c r="F23" s="2">
        <v>21</v>
      </c>
      <c r="G23" s="2">
        <v>0</v>
      </c>
      <c r="I23" s="6" t="s">
        <v>2</v>
      </c>
      <c r="J23" s="6">
        <v>12.887183317694511</v>
      </c>
      <c r="K23" s="6">
        <v>1.1673030791162164</v>
      </c>
      <c r="L23" s="6">
        <v>11.040134775838681</v>
      </c>
      <c r="M23" s="9">
        <v>1.223609129313549E-16</v>
      </c>
      <c r="N23" s="6">
        <v>10.556587523797598</v>
      </c>
      <c r="O23" s="6">
        <v>15.217779111591424</v>
      </c>
      <c r="P23" s="6">
        <v>10.556587523797598</v>
      </c>
      <c r="Q23" s="6">
        <v>15.217779111591424</v>
      </c>
    </row>
    <row r="24" spans="1:17" ht="15.75" x14ac:dyDescent="0.25">
      <c r="A24" s="2">
        <v>23</v>
      </c>
      <c r="B24" s="2">
        <v>590.54</v>
      </c>
      <c r="C24" s="2">
        <v>61</v>
      </c>
      <c r="D24" s="2">
        <v>2</v>
      </c>
      <c r="E24" s="2">
        <v>1987</v>
      </c>
      <c r="F24" s="2">
        <v>14</v>
      </c>
      <c r="G24" s="2">
        <v>1</v>
      </c>
      <c r="M24" t="s">
        <v>35</v>
      </c>
    </row>
    <row r="25" spans="1:17" ht="15.75" x14ac:dyDescent="0.25">
      <c r="A25" s="2">
        <v>24</v>
      </c>
      <c r="B25" s="2">
        <v>741.38</v>
      </c>
      <c r="C25" s="2">
        <v>60</v>
      </c>
      <c r="D25" s="2">
        <v>3</v>
      </c>
      <c r="E25" s="2">
        <v>1960</v>
      </c>
      <c r="F25" s="2">
        <v>2</v>
      </c>
      <c r="G25" s="2">
        <v>0</v>
      </c>
    </row>
    <row r="26" spans="1:17" ht="15.75" x14ac:dyDescent="0.25">
      <c r="A26" s="2">
        <v>25</v>
      </c>
      <c r="B26" s="2">
        <v>270.07</v>
      </c>
      <c r="C26" s="2">
        <v>64</v>
      </c>
      <c r="D26" s="2">
        <v>2</v>
      </c>
      <c r="E26" s="2">
        <v>1996</v>
      </c>
      <c r="F26" s="2">
        <v>23</v>
      </c>
      <c r="G26" s="2">
        <v>0</v>
      </c>
      <c r="I26" t="s">
        <v>36</v>
      </c>
    </row>
    <row r="27" spans="1:17" ht="15.75" x14ac:dyDescent="0.25">
      <c r="A27" s="2">
        <v>26</v>
      </c>
      <c r="B27" s="2">
        <v>782.19</v>
      </c>
      <c r="C27" s="2">
        <v>61</v>
      </c>
      <c r="D27" s="2">
        <v>2</v>
      </c>
      <c r="E27" s="2">
        <v>1957.5</v>
      </c>
      <c r="F27" s="2">
        <v>3</v>
      </c>
      <c r="G27" s="2">
        <v>1</v>
      </c>
      <c r="I27" s="3" t="s">
        <v>7</v>
      </c>
      <c r="J27">
        <f>INTERCEPT(B2:B69,D2:D69)</f>
        <v>164.23445164775717</v>
      </c>
    </row>
    <row r="28" spans="1:17" ht="15.75" x14ac:dyDescent="0.25">
      <c r="A28" s="2">
        <v>27</v>
      </c>
      <c r="B28" s="2">
        <v>601.65</v>
      </c>
      <c r="C28" s="2">
        <v>64</v>
      </c>
      <c r="D28" s="2">
        <v>2</v>
      </c>
      <c r="E28" s="2">
        <v>1972</v>
      </c>
      <c r="F28" s="2">
        <v>2</v>
      </c>
      <c r="G28" s="2">
        <v>1</v>
      </c>
      <c r="I28" t="s">
        <v>8</v>
      </c>
      <c r="J28" s="4">
        <f>SLOPE(B2:B69,D2:D69)</f>
        <v>221.62992976769348</v>
      </c>
    </row>
    <row r="29" spans="1:17" ht="15.75" x14ac:dyDescent="0.25">
      <c r="A29" s="2">
        <v>28</v>
      </c>
      <c r="B29" s="2">
        <v>663.33</v>
      </c>
      <c r="C29" s="2">
        <v>69</v>
      </c>
      <c r="D29" s="2">
        <v>3</v>
      </c>
      <c r="E29" s="2">
        <v>1993</v>
      </c>
      <c r="F29" s="2">
        <v>16</v>
      </c>
      <c r="G29" s="2">
        <v>0</v>
      </c>
      <c r="J29" s="4"/>
    </row>
    <row r="30" spans="1:17" ht="15.75" x14ac:dyDescent="0.25">
      <c r="A30" s="2">
        <v>29</v>
      </c>
      <c r="B30" s="2">
        <v>531.76</v>
      </c>
      <c r="C30" s="2">
        <v>63</v>
      </c>
      <c r="D30" s="2">
        <v>2</v>
      </c>
      <c r="E30" s="2">
        <v>1957</v>
      </c>
      <c r="F30" s="2">
        <v>3</v>
      </c>
      <c r="G30" s="2">
        <v>1</v>
      </c>
      <c r="I30" t="s">
        <v>37</v>
      </c>
    </row>
    <row r="31" spans="1:17" ht="15.75" x14ac:dyDescent="0.25">
      <c r="A31" s="2">
        <v>30</v>
      </c>
      <c r="B31" s="2">
        <v>938.6</v>
      </c>
      <c r="C31" s="2">
        <v>88</v>
      </c>
      <c r="D31" s="2">
        <v>3</v>
      </c>
      <c r="E31" s="2">
        <v>1980</v>
      </c>
      <c r="F31" s="2">
        <v>25</v>
      </c>
      <c r="G31" s="2">
        <v>1</v>
      </c>
      <c r="I31" t="s">
        <v>11</v>
      </c>
    </row>
    <row r="32" spans="1:17" ht="16.5" thickBot="1" x14ac:dyDescent="0.3">
      <c r="A32" s="2">
        <v>31</v>
      </c>
      <c r="B32" s="2">
        <v>715.82</v>
      </c>
      <c r="C32" s="2">
        <v>60</v>
      </c>
      <c r="D32" s="2">
        <v>2</v>
      </c>
      <c r="E32" s="2">
        <v>1998.5</v>
      </c>
      <c r="F32" s="2">
        <v>18</v>
      </c>
      <c r="G32" s="2">
        <v>0</v>
      </c>
    </row>
    <row r="33" spans="1:17" ht="15.75" x14ac:dyDescent="0.25">
      <c r="A33" s="2">
        <v>32</v>
      </c>
      <c r="B33" s="2">
        <v>848.23</v>
      </c>
      <c r="C33" s="2">
        <v>85</v>
      </c>
      <c r="D33" s="2">
        <v>3</v>
      </c>
      <c r="E33" s="2">
        <v>1966</v>
      </c>
      <c r="F33" s="2">
        <v>9</v>
      </c>
      <c r="G33" s="2">
        <v>1</v>
      </c>
      <c r="I33" s="8" t="s">
        <v>12</v>
      </c>
      <c r="J33" s="8"/>
    </row>
    <row r="34" spans="1:17" ht="15.75" x14ac:dyDescent="0.25">
      <c r="A34" s="2">
        <v>33</v>
      </c>
      <c r="B34" s="2">
        <v>1632.03</v>
      </c>
      <c r="C34" s="2">
        <v>110</v>
      </c>
      <c r="D34" s="2">
        <v>3</v>
      </c>
      <c r="E34" s="2">
        <v>1987</v>
      </c>
      <c r="F34" s="2">
        <v>13</v>
      </c>
      <c r="G34" s="2">
        <v>1</v>
      </c>
      <c r="I34" s="5" t="s">
        <v>13</v>
      </c>
      <c r="J34" s="5">
        <v>0.52414287293719908</v>
      </c>
    </row>
    <row r="35" spans="1:17" ht="15.75" x14ac:dyDescent="0.25">
      <c r="A35" s="2">
        <v>34</v>
      </c>
      <c r="B35" s="2">
        <v>567.54999999999995</v>
      </c>
      <c r="C35" s="2">
        <v>59</v>
      </c>
      <c r="D35" s="2">
        <v>3</v>
      </c>
      <c r="E35" s="2">
        <v>1987</v>
      </c>
      <c r="F35" s="2">
        <v>15</v>
      </c>
      <c r="G35" s="2">
        <v>1</v>
      </c>
      <c r="I35" s="5" t="s">
        <v>14</v>
      </c>
      <c r="J35" s="5">
        <v>0.27472575125086079</v>
      </c>
    </row>
    <row r="36" spans="1:17" ht="15.75" x14ac:dyDescent="0.25">
      <c r="A36" s="2">
        <v>35</v>
      </c>
      <c r="B36" s="2">
        <v>553.66</v>
      </c>
      <c r="C36" s="2">
        <v>65</v>
      </c>
      <c r="D36" s="2">
        <v>3</v>
      </c>
      <c r="E36" s="2">
        <v>1966</v>
      </c>
      <c r="F36" s="2">
        <v>19</v>
      </c>
      <c r="G36" s="2">
        <v>0</v>
      </c>
      <c r="I36" s="5" t="s">
        <v>15</v>
      </c>
      <c r="J36" s="5">
        <v>0.26373674748193449</v>
      </c>
    </row>
    <row r="37" spans="1:17" ht="15.75" x14ac:dyDescent="0.25">
      <c r="A37" s="2">
        <v>36</v>
      </c>
      <c r="B37" s="2">
        <v>897.43</v>
      </c>
      <c r="C37" s="2">
        <v>80</v>
      </c>
      <c r="D37" s="2">
        <v>3</v>
      </c>
      <c r="E37" s="2">
        <v>1994</v>
      </c>
      <c r="F37" s="2">
        <v>25</v>
      </c>
      <c r="G37" s="2">
        <v>0</v>
      </c>
      <c r="I37" s="5" t="s">
        <v>16</v>
      </c>
      <c r="J37" s="5">
        <v>231.26325724040325</v>
      </c>
    </row>
    <row r="38" spans="1:17" ht="16.5" thickBot="1" x14ac:dyDescent="0.3">
      <c r="A38" s="2">
        <v>37</v>
      </c>
      <c r="B38" s="2">
        <v>787.38</v>
      </c>
      <c r="C38" s="2">
        <v>75</v>
      </c>
      <c r="D38" s="2">
        <v>3</v>
      </c>
      <c r="E38" s="2">
        <v>1998.5</v>
      </c>
      <c r="F38" s="2">
        <v>15</v>
      </c>
      <c r="G38" s="2">
        <v>1</v>
      </c>
      <c r="I38" s="6" t="s">
        <v>17</v>
      </c>
      <c r="J38" s="6">
        <v>68</v>
      </c>
    </row>
    <row r="39" spans="1:17" ht="15.75" x14ac:dyDescent="0.25">
      <c r="A39" s="2">
        <v>38</v>
      </c>
      <c r="B39" s="2">
        <v>869.85</v>
      </c>
      <c r="C39" s="2">
        <v>109</v>
      </c>
      <c r="D39" s="2">
        <v>4</v>
      </c>
      <c r="E39" s="2">
        <v>1972</v>
      </c>
      <c r="F39" s="2">
        <v>12</v>
      </c>
      <c r="G39" s="2">
        <v>1</v>
      </c>
    </row>
    <row r="40" spans="1:17" ht="16.5" thickBot="1" x14ac:dyDescent="0.3">
      <c r="A40" s="2">
        <v>39</v>
      </c>
      <c r="B40" s="2">
        <v>591</v>
      </c>
      <c r="C40" s="2">
        <v>70</v>
      </c>
      <c r="D40" s="2">
        <v>3</v>
      </c>
      <c r="E40" s="2">
        <v>1997</v>
      </c>
      <c r="F40" s="2">
        <v>22</v>
      </c>
      <c r="G40" s="2">
        <v>0</v>
      </c>
      <c r="I40" t="s">
        <v>18</v>
      </c>
    </row>
    <row r="41" spans="1:17" ht="15.75" x14ac:dyDescent="0.25">
      <c r="A41" s="2">
        <v>40</v>
      </c>
      <c r="B41" s="2">
        <v>604.19000000000005</v>
      </c>
      <c r="C41" s="2">
        <v>65</v>
      </c>
      <c r="D41" s="2">
        <v>2</v>
      </c>
      <c r="E41" s="2">
        <v>1992</v>
      </c>
      <c r="F41" s="2">
        <v>13</v>
      </c>
      <c r="G41" s="2">
        <v>0</v>
      </c>
      <c r="I41" s="7"/>
      <c r="J41" s="7" t="s">
        <v>23</v>
      </c>
      <c r="K41" s="7" t="s">
        <v>24</v>
      </c>
      <c r="L41" s="7" t="s">
        <v>25</v>
      </c>
      <c r="M41" s="7" t="s">
        <v>26</v>
      </c>
      <c r="N41" s="7" t="s">
        <v>27</v>
      </c>
    </row>
    <row r="42" spans="1:17" ht="15.75" x14ac:dyDescent="0.25">
      <c r="A42" s="2">
        <v>41</v>
      </c>
      <c r="B42" s="2">
        <v>1575.71</v>
      </c>
      <c r="C42" s="2">
        <v>121</v>
      </c>
      <c r="D42" s="2">
        <v>3</v>
      </c>
      <c r="E42" s="2">
        <v>1997</v>
      </c>
      <c r="F42" s="2">
        <v>1</v>
      </c>
      <c r="G42" s="2">
        <v>1</v>
      </c>
      <c r="I42" s="5" t="s">
        <v>19</v>
      </c>
      <c r="J42" s="5">
        <v>1</v>
      </c>
      <c r="K42" s="5">
        <v>1337070.5514427829</v>
      </c>
      <c r="L42" s="5">
        <v>1337070.5514427829</v>
      </c>
      <c r="M42" s="5">
        <v>25.000059789560165</v>
      </c>
      <c r="N42" s="5">
        <v>4.488886479719486E-6</v>
      </c>
    </row>
    <row r="43" spans="1:17" ht="15.75" x14ac:dyDescent="0.25">
      <c r="A43" s="2">
        <v>42</v>
      </c>
      <c r="B43" s="2">
        <v>651.03</v>
      </c>
      <c r="C43" s="2">
        <v>63</v>
      </c>
      <c r="D43" s="2">
        <v>2</v>
      </c>
      <c r="E43" s="2">
        <v>1997</v>
      </c>
      <c r="F43" s="2">
        <v>1</v>
      </c>
      <c r="G43" s="2">
        <v>1</v>
      </c>
      <c r="I43" s="5" t="s">
        <v>20</v>
      </c>
      <c r="J43" s="5">
        <v>66</v>
      </c>
      <c r="K43" s="5">
        <v>3529857.8138631009</v>
      </c>
      <c r="L43" s="5">
        <v>53482.694149440926</v>
      </c>
      <c r="M43" s="5"/>
      <c r="N43" s="5"/>
    </row>
    <row r="44" spans="1:17" ht="16.5" thickBot="1" x14ac:dyDescent="0.3">
      <c r="A44" s="2">
        <v>43</v>
      </c>
      <c r="B44" s="2">
        <v>777.17</v>
      </c>
      <c r="C44" s="2">
        <v>71</v>
      </c>
      <c r="D44" s="2">
        <v>3</v>
      </c>
      <c r="E44" s="2">
        <v>1972</v>
      </c>
      <c r="F44" s="2">
        <v>18</v>
      </c>
      <c r="G44" s="2">
        <v>0</v>
      </c>
      <c r="I44" s="6" t="s">
        <v>21</v>
      </c>
      <c r="J44" s="6">
        <v>67</v>
      </c>
      <c r="K44" s="6">
        <v>4866928.3653058838</v>
      </c>
      <c r="L44" s="6"/>
      <c r="M44" s="6"/>
      <c r="N44" s="6"/>
    </row>
    <row r="45" spans="1:17" ht="16.5" thickBot="1" x14ac:dyDescent="0.3">
      <c r="A45" s="2">
        <v>44</v>
      </c>
      <c r="B45" s="2">
        <v>602.61</v>
      </c>
      <c r="C45" s="2">
        <v>60</v>
      </c>
      <c r="D45" s="2">
        <v>2</v>
      </c>
      <c r="E45" s="2">
        <v>1957</v>
      </c>
      <c r="F45" s="2">
        <v>3</v>
      </c>
      <c r="G45" s="2">
        <v>1</v>
      </c>
    </row>
    <row r="46" spans="1:17" ht="15.75" x14ac:dyDescent="0.25">
      <c r="A46" s="2">
        <v>45</v>
      </c>
      <c r="B46" s="2">
        <v>449.97</v>
      </c>
      <c r="C46" s="2">
        <v>60</v>
      </c>
      <c r="D46" s="2">
        <v>2</v>
      </c>
      <c r="E46" s="2">
        <v>1966</v>
      </c>
      <c r="F46" s="2">
        <v>20</v>
      </c>
      <c r="G46" s="2">
        <v>1</v>
      </c>
      <c r="I46" s="7"/>
      <c r="J46" s="7" t="s">
        <v>28</v>
      </c>
      <c r="K46" s="7" t="s">
        <v>16</v>
      </c>
      <c r="L46" s="7" t="s">
        <v>29</v>
      </c>
      <c r="M46" s="7" t="s">
        <v>30</v>
      </c>
      <c r="N46" s="7" t="s">
        <v>31</v>
      </c>
      <c r="O46" s="7" t="s">
        <v>32</v>
      </c>
      <c r="P46" s="7" t="s">
        <v>33</v>
      </c>
      <c r="Q46" s="7" t="s">
        <v>34</v>
      </c>
    </row>
    <row r="47" spans="1:17" ht="15.75" x14ac:dyDescent="0.25">
      <c r="A47" s="2">
        <v>46</v>
      </c>
      <c r="B47" s="2">
        <v>617.27</v>
      </c>
      <c r="C47" s="2">
        <v>63</v>
      </c>
      <c r="D47" s="2">
        <v>2</v>
      </c>
      <c r="E47" s="2">
        <v>1996</v>
      </c>
      <c r="F47" s="2">
        <v>25</v>
      </c>
      <c r="G47" s="2">
        <v>0</v>
      </c>
      <c r="I47" s="5" t="s">
        <v>22</v>
      </c>
      <c r="J47" s="5">
        <v>164.23445164775842</v>
      </c>
      <c r="K47" s="5">
        <v>121.27249705701972</v>
      </c>
      <c r="L47" s="5">
        <v>1.3542596683775623</v>
      </c>
      <c r="M47" s="5">
        <v>0.18027218984835244</v>
      </c>
      <c r="N47" s="5">
        <v>-77.893900973786117</v>
      </c>
      <c r="O47" s="5">
        <v>406.36280426930296</v>
      </c>
      <c r="P47" s="5">
        <v>-77.893900973786117</v>
      </c>
      <c r="Q47" s="5">
        <v>406.36280426930296</v>
      </c>
    </row>
    <row r="48" spans="1:17" ht="16.5" thickBot="1" x14ac:dyDescent="0.3">
      <c r="A48" s="2">
        <v>47</v>
      </c>
      <c r="B48" s="2">
        <v>1068.6400000000001</v>
      </c>
      <c r="C48" s="2">
        <v>90</v>
      </c>
      <c r="D48" s="2">
        <v>4</v>
      </c>
      <c r="E48" s="2">
        <v>1977</v>
      </c>
      <c r="F48" s="2">
        <v>9</v>
      </c>
      <c r="G48" s="2">
        <v>1</v>
      </c>
      <c r="I48" s="6" t="s">
        <v>3</v>
      </c>
      <c r="J48" s="6">
        <v>221.62992976769303</v>
      </c>
      <c r="K48" s="6">
        <v>44.325932949009648</v>
      </c>
      <c r="L48" s="6">
        <v>5.0000059789524363</v>
      </c>
      <c r="M48" s="9">
        <v>4.4888864797195529E-6</v>
      </c>
      <c r="N48" s="6">
        <v>133.13034920483443</v>
      </c>
      <c r="O48" s="6">
        <v>310.12951033055162</v>
      </c>
      <c r="P48" s="6">
        <v>133.13034920483443</v>
      </c>
      <c r="Q48" s="6">
        <v>310.12951033055162</v>
      </c>
    </row>
    <row r="49" spans="1:14" ht="15.75" x14ac:dyDescent="0.25">
      <c r="A49" s="2">
        <v>48</v>
      </c>
      <c r="B49" s="2">
        <v>710.87</v>
      </c>
      <c r="C49" s="2">
        <v>85</v>
      </c>
      <c r="D49" s="2">
        <v>3</v>
      </c>
      <c r="E49" s="2">
        <v>1999</v>
      </c>
      <c r="F49" s="2">
        <v>13</v>
      </c>
      <c r="G49" s="2">
        <v>0</v>
      </c>
      <c r="M49" t="s">
        <v>35</v>
      </c>
    </row>
    <row r="50" spans="1:14" ht="15.75" x14ac:dyDescent="0.25">
      <c r="A50" s="2">
        <v>49</v>
      </c>
      <c r="B50" s="2">
        <v>588</v>
      </c>
      <c r="C50" s="2">
        <v>70</v>
      </c>
      <c r="D50" s="2">
        <v>2</v>
      </c>
      <c r="E50" s="2">
        <v>1984</v>
      </c>
      <c r="F50" s="2">
        <v>16</v>
      </c>
      <c r="G50" s="2">
        <v>0</v>
      </c>
    </row>
    <row r="51" spans="1:14" ht="15.75" x14ac:dyDescent="0.25">
      <c r="A51" s="2">
        <v>50</v>
      </c>
      <c r="B51" s="2">
        <v>654.46</v>
      </c>
      <c r="C51" s="2">
        <v>60</v>
      </c>
      <c r="D51" s="2">
        <v>2</v>
      </c>
      <c r="E51" s="2">
        <v>1957</v>
      </c>
      <c r="F51" s="2">
        <v>13</v>
      </c>
      <c r="G51" s="2">
        <v>1</v>
      </c>
      <c r="I51" t="s">
        <v>38</v>
      </c>
    </row>
    <row r="52" spans="1:14" ht="15.75" x14ac:dyDescent="0.25">
      <c r="A52" s="2">
        <v>51</v>
      </c>
      <c r="B52" s="2">
        <v>632.38</v>
      </c>
      <c r="C52" s="2">
        <v>56</v>
      </c>
      <c r="D52" s="2">
        <v>2</v>
      </c>
      <c r="E52" s="2">
        <v>1966</v>
      </c>
      <c r="F52" s="2">
        <v>13</v>
      </c>
      <c r="G52" s="2">
        <v>0</v>
      </c>
      <c r="I52" t="s">
        <v>11</v>
      </c>
    </row>
    <row r="53" spans="1:14" ht="16.5" thickBot="1" x14ac:dyDescent="0.3">
      <c r="A53" s="2">
        <v>52</v>
      </c>
      <c r="B53" s="2">
        <v>876.88</v>
      </c>
      <c r="C53" s="2">
        <v>77</v>
      </c>
      <c r="D53" s="2">
        <v>3</v>
      </c>
      <c r="E53" s="2">
        <v>1998.5</v>
      </c>
      <c r="F53" s="2">
        <v>21</v>
      </c>
      <c r="G53" s="2">
        <v>1</v>
      </c>
    </row>
    <row r="54" spans="1:14" ht="15.75" x14ac:dyDescent="0.25">
      <c r="A54" s="2">
        <v>53</v>
      </c>
      <c r="B54" s="2">
        <v>1184.6400000000001</v>
      </c>
      <c r="C54" s="2">
        <v>93</v>
      </c>
      <c r="D54" s="2">
        <v>3</v>
      </c>
      <c r="E54" s="2">
        <v>1998.5</v>
      </c>
      <c r="F54" s="2">
        <v>5</v>
      </c>
      <c r="G54" s="2">
        <v>1</v>
      </c>
      <c r="I54" s="8" t="s">
        <v>12</v>
      </c>
      <c r="J54" s="8"/>
    </row>
    <row r="55" spans="1:14" ht="15.75" x14ac:dyDescent="0.25">
      <c r="A55" s="2">
        <v>54</v>
      </c>
      <c r="B55" s="2">
        <v>1173.33</v>
      </c>
      <c r="C55" s="2">
        <v>100</v>
      </c>
      <c r="D55" s="2">
        <v>3</v>
      </c>
      <c r="E55" s="2">
        <v>1998.5</v>
      </c>
      <c r="F55" s="2">
        <v>5</v>
      </c>
      <c r="G55" s="2">
        <v>0</v>
      </c>
      <c r="I55" s="5" t="s">
        <v>13</v>
      </c>
      <c r="J55" s="5">
        <v>0.80582261468933047</v>
      </c>
    </row>
    <row r="56" spans="1:14" ht="15.75" x14ac:dyDescent="0.25">
      <c r="A56" s="2">
        <v>55</v>
      </c>
      <c r="B56" s="2">
        <v>120.8</v>
      </c>
      <c r="C56" s="2">
        <v>56</v>
      </c>
      <c r="D56" s="2">
        <v>2</v>
      </c>
      <c r="E56" s="2">
        <v>1969</v>
      </c>
      <c r="F56" s="2">
        <v>22</v>
      </c>
      <c r="G56" s="2">
        <v>0</v>
      </c>
      <c r="I56" s="5" t="s">
        <v>14</v>
      </c>
      <c r="J56" s="5">
        <v>0.64935008634474911</v>
      </c>
    </row>
    <row r="57" spans="1:14" ht="15.75" x14ac:dyDescent="0.25">
      <c r="A57" s="2">
        <v>56</v>
      </c>
      <c r="B57" s="2">
        <v>807.29</v>
      </c>
      <c r="C57" s="2">
        <v>67</v>
      </c>
      <c r="D57" s="2">
        <v>3</v>
      </c>
      <c r="E57" s="2">
        <v>1972</v>
      </c>
      <c r="F57" s="2">
        <v>2</v>
      </c>
      <c r="G57" s="2">
        <v>1</v>
      </c>
      <c r="I57" s="5" t="s">
        <v>15</v>
      </c>
      <c r="J57" s="5">
        <v>0.63856085823227982</v>
      </c>
    </row>
    <row r="58" spans="1:14" ht="15.75" x14ac:dyDescent="0.25">
      <c r="A58" s="2">
        <v>57</v>
      </c>
      <c r="B58" s="2">
        <v>567.54999999999995</v>
      </c>
      <c r="C58" s="2">
        <v>65</v>
      </c>
      <c r="D58" s="2">
        <v>2</v>
      </c>
      <c r="E58" s="2">
        <v>1991</v>
      </c>
      <c r="F58" s="2">
        <v>18</v>
      </c>
      <c r="G58" s="2">
        <v>0</v>
      </c>
      <c r="I58" s="5" t="s">
        <v>16</v>
      </c>
      <c r="J58" s="5">
        <v>162.03456473902767</v>
      </c>
    </row>
    <row r="59" spans="1:14" ht="16.5" thickBot="1" x14ac:dyDescent="0.3">
      <c r="A59" s="2">
        <v>58</v>
      </c>
      <c r="B59" s="2">
        <v>766.95</v>
      </c>
      <c r="C59" s="2">
        <v>77</v>
      </c>
      <c r="D59" s="2">
        <v>3</v>
      </c>
      <c r="E59" s="2">
        <v>1983</v>
      </c>
      <c r="F59" s="2">
        <v>17</v>
      </c>
      <c r="G59" s="2">
        <v>0</v>
      </c>
      <c r="I59" s="6" t="s">
        <v>17</v>
      </c>
      <c r="J59" s="6">
        <v>68</v>
      </c>
    </row>
    <row r="60" spans="1:14" ht="15.75" x14ac:dyDescent="0.25">
      <c r="A60" s="2">
        <v>59</v>
      </c>
      <c r="B60" s="2">
        <v>766.95</v>
      </c>
      <c r="C60" s="2">
        <v>89</v>
      </c>
      <c r="D60" s="2">
        <v>3</v>
      </c>
      <c r="E60" s="2">
        <v>1994</v>
      </c>
      <c r="F60" s="2">
        <v>17</v>
      </c>
      <c r="G60" s="2">
        <v>1</v>
      </c>
    </row>
    <row r="61" spans="1:14" ht="16.5" thickBot="1" x14ac:dyDescent="0.3">
      <c r="A61" s="2">
        <v>60</v>
      </c>
      <c r="B61" s="2">
        <v>524.76</v>
      </c>
      <c r="C61" s="2">
        <v>70</v>
      </c>
      <c r="D61" s="2">
        <v>2</v>
      </c>
      <c r="E61" s="2">
        <v>1992</v>
      </c>
      <c r="F61" s="2">
        <v>15</v>
      </c>
      <c r="G61" s="2">
        <v>1</v>
      </c>
      <c r="I61" t="s">
        <v>18</v>
      </c>
    </row>
    <row r="62" spans="1:14" ht="15.75" x14ac:dyDescent="0.25">
      <c r="A62" s="2">
        <v>61</v>
      </c>
      <c r="B62" s="2">
        <v>949.65</v>
      </c>
      <c r="C62" s="2">
        <v>80</v>
      </c>
      <c r="D62" s="2">
        <v>3</v>
      </c>
      <c r="E62" s="2">
        <v>2001</v>
      </c>
      <c r="F62" s="2">
        <v>15</v>
      </c>
      <c r="G62" s="2">
        <v>1</v>
      </c>
      <c r="I62" s="7"/>
      <c r="J62" s="7" t="s">
        <v>23</v>
      </c>
      <c r="K62" s="7" t="s">
        <v>24</v>
      </c>
      <c r="L62" s="7" t="s">
        <v>25</v>
      </c>
      <c r="M62" s="7" t="s">
        <v>26</v>
      </c>
      <c r="N62" s="7" t="s">
        <v>27</v>
      </c>
    </row>
    <row r="63" spans="1:14" ht="15.75" x14ac:dyDescent="0.25">
      <c r="A63" s="2">
        <v>62</v>
      </c>
      <c r="B63" s="2">
        <v>771.76</v>
      </c>
      <c r="C63" s="2">
        <v>60</v>
      </c>
      <c r="D63" s="2">
        <v>2</v>
      </c>
      <c r="E63" s="2">
        <v>1989</v>
      </c>
      <c r="F63" s="2">
        <v>13</v>
      </c>
      <c r="G63" s="2">
        <v>0</v>
      </c>
      <c r="I63" s="5" t="s">
        <v>19</v>
      </c>
      <c r="J63" s="5">
        <v>2</v>
      </c>
      <c r="K63" s="5">
        <v>3160340.3542450843</v>
      </c>
      <c r="L63" s="5">
        <v>1580170.1771225422</v>
      </c>
      <c r="M63" s="5">
        <v>60.185036369217762</v>
      </c>
      <c r="N63" s="5">
        <v>1.615832836633252E-15</v>
      </c>
    </row>
    <row r="64" spans="1:14" ht="15.75" x14ac:dyDescent="0.25">
      <c r="A64" s="2">
        <v>63</v>
      </c>
      <c r="B64" s="2">
        <v>874.32</v>
      </c>
      <c r="C64" s="2">
        <v>75</v>
      </c>
      <c r="D64" s="2">
        <v>3</v>
      </c>
      <c r="E64" s="2">
        <v>1992</v>
      </c>
      <c r="F64" s="2">
        <v>15</v>
      </c>
      <c r="G64" s="2">
        <v>1</v>
      </c>
      <c r="I64" s="5" t="s">
        <v>20</v>
      </c>
      <c r="J64" s="5">
        <v>65</v>
      </c>
      <c r="K64" s="5">
        <v>1706588.0110607997</v>
      </c>
      <c r="L64" s="5">
        <v>26255.20017016615</v>
      </c>
      <c r="M64" s="5"/>
      <c r="N64" s="5"/>
    </row>
    <row r="65" spans="1:17" ht="16.5" thickBot="1" x14ac:dyDescent="0.3">
      <c r="A65" s="2">
        <v>64</v>
      </c>
      <c r="B65" s="2">
        <v>1022.16</v>
      </c>
      <c r="C65" s="2">
        <v>92</v>
      </c>
      <c r="D65" s="2">
        <v>4</v>
      </c>
      <c r="E65" s="2">
        <v>1992</v>
      </c>
      <c r="F65" s="2">
        <v>7</v>
      </c>
      <c r="G65" s="2">
        <v>0</v>
      </c>
      <c r="I65" s="6" t="s">
        <v>21</v>
      </c>
      <c r="J65" s="6">
        <v>67</v>
      </c>
      <c r="K65" s="6">
        <v>4866928.3653058838</v>
      </c>
      <c r="L65" s="6"/>
      <c r="M65" s="6"/>
      <c r="N65" s="6"/>
    </row>
    <row r="66" spans="1:17" ht="16.5" thickBot="1" x14ac:dyDescent="0.3">
      <c r="A66" s="2">
        <v>65</v>
      </c>
      <c r="B66" s="2">
        <v>492.41</v>
      </c>
      <c r="C66" s="2">
        <v>70</v>
      </c>
      <c r="D66" s="2">
        <v>2</v>
      </c>
      <c r="E66" s="2">
        <v>1992</v>
      </c>
      <c r="F66" s="2">
        <v>15</v>
      </c>
      <c r="G66" s="2">
        <v>1</v>
      </c>
    </row>
    <row r="67" spans="1:17" ht="15.75" x14ac:dyDescent="0.25">
      <c r="A67" s="2">
        <v>66</v>
      </c>
      <c r="B67" s="2">
        <v>530.62</v>
      </c>
      <c r="C67" s="2">
        <v>60</v>
      </c>
      <c r="D67" s="2">
        <v>2</v>
      </c>
      <c r="E67" s="2">
        <v>1990</v>
      </c>
      <c r="F67" s="2">
        <v>13</v>
      </c>
      <c r="G67" s="2">
        <v>1</v>
      </c>
      <c r="I67" s="7"/>
      <c r="J67" s="7" t="s">
        <v>28</v>
      </c>
      <c r="K67" s="7" t="s">
        <v>16</v>
      </c>
      <c r="L67" s="7" t="s">
        <v>29</v>
      </c>
      <c r="M67" s="7" t="s">
        <v>30</v>
      </c>
      <c r="N67" s="7" t="s">
        <v>31</v>
      </c>
      <c r="O67" s="7" t="s">
        <v>32</v>
      </c>
      <c r="P67" s="7" t="s">
        <v>33</v>
      </c>
      <c r="Q67" s="7" t="s">
        <v>34</v>
      </c>
    </row>
    <row r="68" spans="1:17" ht="15.75" x14ac:dyDescent="0.25">
      <c r="A68" s="2">
        <v>67</v>
      </c>
      <c r="B68" s="2">
        <v>1278.25</v>
      </c>
      <c r="C68" s="2">
        <v>121</v>
      </c>
      <c r="D68" s="2">
        <v>3</v>
      </c>
      <c r="E68" s="2">
        <v>1960</v>
      </c>
      <c r="F68" s="2">
        <v>12</v>
      </c>
      <c r="G68" s="2">
        <v>1</v>
      </c>
      <c r="I68" s="5" t="s">
        <v>22</v>
      </c>
      <c r="J68" s="5">
        <v>-202.5894032438448</v>
      </c>
      <c r="K68" s="5">
        <v>95.694797088470253</v>
      </c>
      <c r="L68" s="5">
        <v>-2.117036760698181</v>
      </c>
      <c r="M68" s="5">
        <v>3.8088634354805535E-2</v>
      </c>
      <c r="N68" s="5">
        <v>-393.70511014510964</v>
      </c>
      <c r="O68" s="5">
        <v>-11.473696342579984</v>
      </c>
      <c r="P68" s="5">
        <v>-393.70511014510964</v>
      </c>
      <c r="Q68" s="5">
        <v>-11.473696342579984</v>
      </c>
    </row>
    <row r="69" spans="1:17" ht="15.75" x14ac:dyDescent="0.25">
      <c r="A69" s="2">
        <v>68</v>
      </c>
      <c r="B69" s="2">
        <v>466.79</v>
      </c>
      <c r="C69" s="2">
        <v>57</v>
      </c>
      <c r="D69" s="2">
        <v>2</v>
      </c>
      <c r="E69" s="2">
        <v>1988</v>
      </c>
      <c r="F69" s="2">
        <v>4</v>
      </c>
      <c r="G69" s="2">
        <v>0</v>
      </c>
      <c r="I69" s="5" t="s">
        <v>2</v>
      </c>
      <c r="J69" s="10">
        <v>13.253258810984471</v>
      </c>
      <c r="K69" s="5">
        <v>1.5903945406505404</v>
      </c>
      <c r="L69" s="5">
        <v>8.3333150814032049</v>
      </c>
      <c r="M69" s="10">
        <v>7.4724751370613928E-12</v>
      </c>
      <c r="N69" s="5">
        <v>10.077021584551588</v>
      </c>
      <c r="O69" s="5">
        <v>16.429496037417355</v>
      </c>
      <c r="P69" s="5">
        <v>10.077021584551588</v>
      </c>
      <c r="Q69" s="5">
        <v>16.429496037417355</v>
      </c>
    </row>
    <row r="70" spans="1:17" ht="15.75" thickBot="1" x14ac:dyDescent="0.3">
      <c r="I70" s="6" t="s">
        <v>3</v>
      </c>
      <c r="J70" s="9">
        <v>-14.35826966571425</v>
      </c>
      <c r="K70" s="6">
        <v>42.029517544045383</v>
      </c>
      <c r="L70" s="6">
        <v>-0.34162347094913265</v>
      </c>
      <c r="M70" s="9">
        <v>0.73373626617119148</v>
      </c>
      <c r="N70" s="6">
        <v>-98.297012424354122</v>
      </c>
      <c r="O70" s="6">
        <v>69.580473092925629</v>
      </c>
      <c r="P70" s="6">
        <v>-98.297012424354122</v>
      </c>
      <c r="Q70" s="6">
        <v>69.580473092925629</v>
      </c>
    </row>
    <row r="71" spans="1:17" x14ac:dyDescent="0.25">
      <c r="M71" t="s">
        <v>39</v>
      </c>
    </row>
    <row r="72" spans="1:17" x14ac:dyDescent="0.25">
      <c r="I72" t="s">
        <v>40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9"/>
  <sheetViews>
    <sheetView zoomScaleNormal="100" workbookViewId="0"/>
  </sheetViews>
  <sheetFormatPr baseColWidth="10" defaultRowHeight="15" x14ac:dyDescent="0.25"/>
  <sheetData>
    <row r="1" spans="1:11" x14ac:dyDescent="0.25">
      <c r="A1" t="str">
        <f>Tabelle1!B1</f>
        <v>NettoMiete EUR</v>
      </c>
      <c r="B1" t="str">
        <f>Tabelle1!C1</f>
        <v>Wohnflaeche</v>
      </c>
      <c r="C1" t="str">
        <f>Tabelle1!E1</f>
        <v>Baujahr</v>
      </c>
      <c r="D1" t="str">
        <f>Tabelle1!G1</f>
        <v>Gute Lage</v>
      </c>
      <c r="F1" t="s">
        <v>41</v>
      </c>
    </row>
    <row r="2" spans="1:11" x14ac:dyDescent="0.25">
      <c r="A2">
        <f>Tabelle1!B2</f>
        <v>831.28</v>
      </c>
      <c r="B2">
        <f>Tabelle1!C2</f>
        <v>92</v>
      </c>
      <c r="C2">
        <f>Tabelle1!E2</f>
        <v>1966</v>
      </c>
      <c r="D2">
        <f>Tabelle1!G2</f>
        <v>0</v>
      </c>
      <c r="F2" t="s">
        <v>11</v>
      </c>
    </row>
    <row r="3" spans="1:11" ht="15.75" thickBot="1" x14ac:dyDescent="0.3">
      <c r="A3">
        <f>Tabelle1!B3</f>
        <v>621.79</v>
      </c>
      <c r="B3">
        <f>Tabelle1!C3</f>
        <v>65</v>
      </c>
      <c r="C3">
        <f>Tabelle1!E3</f>
        <v>1998.5</v>
      </c>
      <c r="D3">
        <f>Tabelle1!G3</f>
        <v>0</v>
      </c>
    </row>
    <row r="4" spans="1:11" x14ac:dyDescent="0.25">
      <c r="A4">
        <f>Tabelle1!B4</f>
        <v>740.71</v>
      </c>
      <c r="B4">
        <f>Tabelle1!C4</f>
        <v>70</v>
      </c>
      <c r="C4">
        <f>Tabelle1!E4</f>
        <v>1967</v>
      </c>
      <c r="D4">
        <f>Tabelle1!G4</f>
        <v>0</v>
      </c>
      <c r="F4" s="8" t="s">
        <v>12</v>
      </c>
      <c r="G4" s="8"/>
    </row>
    <row r="5" spans="1:11" x14ac:dyDescent="0.25">
      <c r="A5">
        <f>Tabelle1!B5</f>
        <v>586.11</v>
      </c>
      <c r="B5">
        <f>Tabelle1!C5</f>
        <v>78</v>
      </c>
      <c r="C5">
        <f>Tabelle1!E5</f>
        <v>1989</v>
      </c>
      <c r="D5">
        <f>Tabelle1!G5</f>
        <v>0</v>
      </c>
      <c r="F5" s="5" t="s">
        <v>13</v>
      </c>
      <c r="G5" s="5">
        <v>0.81237529395042962</v>
      </c>
    </row>
    <row r="6" spans="1:11" x14ac:dyDescent="0.25">
      <c r="A6">
        <f>Tabelle1!B6</f>
        <v>423.43</v>
      </c>
      <c r="B6">
        <f>Tabelle1!C6</f>
        <v>68</v>
      </c>
      <c r="C6">
        <f>Tabelle1!E6</f>
        <v>1982</v>
      </c>
      <c r="D6">
        <f>Tabelle1!G6</f>
        <v>1</v>
      </c>
      <c r="F6" s="5" t="s">
        <v>14</v>
      </c>
      <c r="G6" s="5">
        <v>0.65995361822104692</v>
      </c>
    </row>
    <row r="7" spans="1:11" x14ac:dyDescent="0.25">
      <c r="A7">
        <f>Tabelle1!B7</f>
        <v>1150.42</v>
      </c>
      <c r="B7">
        <f>Tabelle1!C7</f>
        <v>110</v>
      </c>
      <c r="C7">
        <f>Tabelle1!E7</f>
        <v>1960</v>
      </c>
      <c r="D7">
        <f>Tabelle1!G7</f>
        <v>1</v>
      </c>
      <c r="F7" s="5" t="s">
        <v>15</v>
      </c>
      <c r="G7" s="5">
        <v>0.64401394407515855</v>
      </c>
    </row>
    <row r="8" spans="1:11" x14ac:dyDescent="0.25">
      <c r="A8">
        <f>Tabelle1!B8</f>
        <v>603.34</v>
      </c>
      <c r="B8">
        <f>Tabelle1!C8</f>
        <v>65</v>
      </c>
      <c r="C8">
        <f>Tabelle1!E8</f>
        <v>1970</v>
      </c>
      <c r="D8">
        <f>Tabelle1!G8</f>
        <v>0</v>
      </c>
      <c r="F8" s="5" t="s">
        <v>16</v>
      </c>
      <c r="G8" s="5">
        <v>160.80759956581366</v>
      </c>
    </row>
    <row r="9" spans="1:11" ht="15.75" thickBot="1" x14ac:dyDescent="0.3">
      <c r="A9">
        <f>Tabelle1!B9</f>
        <v>768.15</v>
      </c>
      <c r="B9">
        <f>Tabelle1!C9</f>
        <v>91</v>
      </c>
      <c r="C9">
        <f>Tabelle1!E9</f>
        <v>1981</v>
      </c>
      <c r="D9">
        <f>Tabelle1!G9</f>
        <v>0</v>
      </c>
      <c r="F9" s="6" t="s">
        <v>17</v>
      </c>
      <c r="G9" s="6">
        <v>68</v>
      </c>
    </row>
    <row r="10" spans="1:11" x14ac:dyDescent="0.25">
      <c r="A10">
        <f>Tabelle1!B10</f>
        <v>544.92999999999995</v>
      </c>
      <c r="B10">
        <f>Tabelle1!C10</f>
        <v>62</v>
      </c>
      <c r="C10">
        <f>Tabelle1!E10</f>
        <v>1974</v>
      </c>
      <c r="D10">
        <f>Tabelle1!G10</f>
        <v>0</v>
      </c>
    </row>
    <row r="11" spans="1:11" ht="15.75" thickBot="1" x14ac:dyDescent="0.3">
      <c r="A11">
        <f>Tabelle1!B11</f>
        <v>747.22</v>
      </c>
      <c r="B11">
        <f>Tabelle1!C11</f>
        <v>73</v>
      </c>
      <c r="C11">
        <f>Tabelle1!E11</f>
        <v>1998.5</v>
      </c>
      <c r="D11">
        <f>Tabelle1!G11</f>
        <v>0</v>
      </c>
      <c r="F11" t="s">
        <v>18</v>
      </c>
    </row>
    <row r="12" spans="1:11" x14ac:dyDescent="0.25">
      <c r="A12">
        <f>Tabelle1!B12</f>
        <v>777.19</v>
      </c>
      <c r="B12">
        <f>Tabelle1!C12</f>
        <v>95</v>
      </c>
      <c r="C12">
        <f>Tabelle1!E12</f>
        <v>1966</v>
      </c>
      <c r="D12">
        <f>Tabelle1!G12</f>
        <v>0</v>
      </c>
      <c r="F12" s="7"/>
      <c r="G12" s="7" t="s">
        <v>23</v>
      </c>
      <c r="H12" s="7" t="s">
        <v>24</v>
      </c>
      <c r="I12" s="7" t="s">
        <v>25</v>
      </c>
      <c r="J12" s="7" t="s">
        <v>26</v>
      </c>
      <c r="K12" s="7" t="s">
        <v>27</v>
      </c>
    </row>
    <row r="13" spans="1:11" x14ac:dyDescent="0.25">
      <c r="A13">
        <f>Tabelle1!B13</f>
        <v>594.54</v>
      </c>
      <c r="B13">
        <f>Tabelle1!C13</f>
        <v>59</v>
      </c>
      <c r="C13">
        <f>Tabelle1!E13</f>
        <v>2000</v>
      </c>
      <c r="D13">
        <f>Tabelle1!G13</f>
        <v>0</v>
      </c>
      <c r="F13" s="5" t="s">
        <v>19</v>
      </c>
      <c r="G13" s="5">
        <v>3</v>
      </c>
      <c r="H13" s="5">
        <v>3211946.9843062633</v>
      </c>
      <c r="I13" s="5">
        <v>1070648.9947687543</v>
      </c>
      <c r="J13" s="5">
        <v>41.403206375538062</v>
      </c>
      <c r="K13" s="5">
        <v>5.4000427839435697E-15</v>
      </c>
    </row>
    <row r="14" spans="1:11" x14ac:dyDescent="0.25">
      <c r="A14">
        <f>Tabelle1!B14</f>
        <v>1095.49</v>
      </c>
      <c r="B14">
        <f>Tabelle1!C14</f>
        <v>100</v>
      </c>
      <c r="C14">
        <f>Tabelle1!E14</f>
        <v>1978</v>
      </c>
      <c r="D14">
        <f>Tabelle1!G14</f>
        <v>0</v>
      </c>
      <c r="F14" s="5" t="s">
        <v>20</v>
      </c>
      <c r="G14" s="5">
        <v>64</v>
      </c>
      <c r="H14" s="5">
        <v>1654981.3809996205</v>
      </c>
      <c r="I14" s="5">
        <v>25859.084078119071</v>
      </c>
      <c r="J14" s="5"/>
      <c r="K14" s="5"/>
    </row>
    <row r="15" spans="1:11" ht="15.75" thickBot="1" x14ac:dyDescent="0.3">
      <c r="A15">
        <f>Tabelle1!B15</f>
        <v>640</v>
      </c>
      <c r="B15">
        <f>Tabelle1!C15</f>
        <v>58</v>
      </c>
      <c r="C15">
        <f>Tabelle1!E15</f>
        <v>1960</v>
      </c>
      <c r="D15">
        <f>Tabelle1!G15</f>
        <v>0</v>
      </c>
      <c r="F15" s="6" t="s">
        <v>21</v>
      </c>
      <c r="G15" s="6">
        <v>67</v>
      </c>
      <c r="H15" s="6">
        <v>4866928.3653058838</v>
      </c>
      <c r="I15" s="6"/>
      <c r="J15" s="6"/>
      <c r="K15" s="6"/>
    </row>
    <row r="16" spans="1:11" ht="15.75" thickBot="1" x14ac:dyDescent="0.3">
      <c r="A16">
        <f>Tabelle1!B16</f>
        <v>1053.25</v>
      </c>
      <c r="B16">
        <f>Tabelle1!C16</f>
        <v>61</v>
      </c>
      <c r="C16">
        <f>Tabelle1!E16</f>
        <v>1997</v>
      </c>
      <c r="D16">
        <f>Tabelle1!G16</f>
        <v>0</v>
      </c>
    </row>
    <row r="17" spans="1:14" x14ac:dyDescent="0.25">
      <c r="A17">
        <f>Tabelle1!B17</f>
        <v>623.02</v>
      </c>
      <c r="B17">
        <f>Tabelle1!C17</f>
        <v>83</v>
      </c>
      <c r="C17">
        <f>Tabelle1!E17</f>
        <v>1973</v>
      </c>
      <c r="D17">
        <f>Tabelle1!G17</f>
        <v>0</v>
      </c>
      <c r="F17" s="7"/>
      <c r="G17" s="7" t="s">
        <v>28</v>
      </c>
      <c r="H17" s="7" t="s">
        <v>16</v>
      </c>
      <c r="I17" s="7" t="s">
        <v>29</v>
      </c>
      <c r="J17" s="7" t="s">
        <v>30</v>
      </c>
      <c r="K17" s="7" t="s">
        <v>31</v>
      </c>
      <c r="L17" s="7" t="s">
        <v>32</v>
      </c>
      <c r="M17" s="7" t="s">
        <v>33</v>
      </c>
      <c r="N17" s="7" t="s">
        <v>34</v>
      </c>
    </row>
    <row r="18" spans="1:14" x14ac:dyDescent="0.25">
      <c r="A18">
        <f>Tabelle1!B18</f>
        <v>1037.94</v>
      </c>
      <c r="B18">
        <f>Tabelle1!C18</f>
        <v>98</v>
      </c>
      <c r="C18">
        <f>Tabelle1!E18</f>
        <v>1991</v>
      </c>
      <c r="D18">
        <f>Tabelle1!G18</f>
        <v>0</v>
      </c>
      <c r="F18" s="5" t="s">
        <v>22</v>
      </c>
      <c r="G18" s="5">
        <v>-2233.1141950869951</v>
      </c>
      <c r="H18" s="5">
        <v>2771.2144900554681</v>
      </c>
      <c r="I18" s="5">
        <v>-0.80582510054726852</v>
      </c>
      <c r="J18" s="5">
        <v>0.42332772907915883</v>
      </c>
      <c r="K18" s="5">
        <v>-7769.2515603456941</v>
      </c>
      <c r="L18" s="5">
        <v>3303.0231701717039</v>
      </c>
      <c r="M18" s="5">
        <v>-7769.2515603456941</v>
      </c>
      <c r="N18" s="5">
        <v>3303.0231701717039</v>
      </c>
    </row>
    <row r="19" spans="1:14" x14ac:dyDescent="0.25">
      <c r="A19">
        <f>Tabelle1!B19</f>
        <v>1091.5999999999999</v>
      </c>
      <c r="B19">
        <f>Tabelle1!C19</f>
        <v>80</v>
      </c>
      <c r="C19">
        <f>Tabelle1!E19</f>
        <v>1957.5</v>
      </c>
      <c r="D19">
        <f>Tabelle1!G19</f>
        <v>1</v>
      </c>
      <c r="F19" s="5" t="s">
        <v>2</v>
      </c>
      <c r="G19" s="10">
        <v>12.582189939222165</v>
      </c>
      <c r="H19" s="5">
        <v>1.1869997458182453</v>
      </c>
      <c r="I19" s="5">
        <v>10.599993794058287</v>
      </c>
      <c r="J19" s="5">
        <v>1.0100470056195637E-15</v>
      </c>
      <c r="K19" s="5">
        <v>10.210885347333489</v>
      </c>
      <c r="L19" s="5">
        <v>14.95349453111084</v>
      </c>
      <c r="M19" s="5">
        <v>10.210885347333489</v>
      </c>
      <c r="N19" s="5">
        <v>14.95349453111084</v>
      </c>
    </row>
    <row r="20" spans="1:14" x14ac:dyDescent="0.25">
      <c r="A20">
        <f>Tabelle1!B20</f>
        <v>531.75</v>
      </c>
      <c r="B20">
        <f>Tabelle1!C20</f>
        <v>60</v>
      </c>
      <c r="C20">
        <f>Tabelle1!E20</f>
        <v>1986</v>
      </c>
      <c r="D20">
        <f>Tabelle1!G20</f>
        <v>0</v>
      </c>
      <c r="F20" s="5" t="s">
        <v>4</v>
      </c>
      <c r="G20" s="10">
        <v>1.0181624539057621</v>
      </c>
      <c r="H20" s="5">
        <v>1.39744428048117</v>
      </c>
      <c r="I20" s="5">
        <v>0.72858894492393422</v>
      </c>
      <c r="J20" s="5">
        <v>0.46891083432122127</v>
      </c>
      <c r="K20" s="5">
        <v>-1.7735534254681262</v>
      </c>
      <c r="L20" s="5">
        <v>3.8098783332796504</v>
      </c>
      <c r="M20" s="5">
        <v>-1.7735534254681262</v>
      </c>
      <c r="N20" s="5">
        <v>3.8098783332796504</v>
      </c>
    </row>
    <row r="21" spans="1:14" ht="15.75" thickBot="1" x14ac:dyDescent="0.3">
      <c r="A21">
        <f>Tabelle1!B21</f>
        <v>660.79</v>
      </c>
      <c r="B21">
        <f>Tabelle1!C21</f>
        <v>66</v>
      </c>
      <c r="C21">
        <f>Tabelle1!E21</f>
        <v>1991</v>
      </c>
      <c r="D21">
        <f>Tabelle1!G21</f>
        <v>1</v>
      </c>
      <c r="F21" s="6" t="s">
        <v>6</v>
      </c>
      <c r="G21" s="9">
        <v>55.077017159398487</v>
      </c>
      <c r="H21" s="6">
        <v>40.485649835216137</v>
      </c>
      <c r="I21" s="6">
        <v>1.3604083763894574</v>
      </c>
      <c r="J21" s="6">
        <v>0.1784730334573468</v>
      </c>
      <c r="K21" s="6">
        <v>-25.802366090735113</v>
      </c>
      <c r="L21" s="6">
        <v>135.95640040953208</v>
      </c>
      <c r="M21" s="6">
        <v>-25.802366090735113</v>
      </c>
      <c r="N21" s="6">
        <v>135.95640040953208</v>
      </c>
    </row>
    <row r="22" spans="1:14" x14ac:dyDescent="0.25">
      <c r="A22">
        <f>Tabelle1!B22</f>
        <v>413.09</v>
      </c>
      <c r="B22">
        <f>Tabelle1!C22</f>
        <v>56</v>
      </c>
      <c r="C22">
        <f>Tabelle1!E22</f>
        <v>1998.5</v>
      </c>
      <c r="D22">
        <f>Tabelle1!G22</f>
        <v>0</v>
      </c>
    </row>
    <row r="23" spans="1:14" x14ac:dyDescent="0.25">
      <c r="A23">
        <f>Tabelle1!B23</f>
        <v>1057.04</v>
      </c>
      <c r="B23">
        <f>Tabelle1!C23</f>
        <v>99</v>
      </c>
      <c r="C23">
        <f>Tabelle1!E23</f>
        <v>1989</v>
      </c>
      <c r="D23">
        <f>Tabelle1!G23</f>
        <v>0</v>
      </c>
    </row>
    <row r="24" spans="1:14" x14ac:dyDescent="0.25">
      <c r="A24">
        <f>Tabelle1!B24</f>
        <v>590.54</v>
      </c>
      <c r="B24">
        <f>Tabelle1!C24</f>
        <v>61</v>
      </c>
      <c r="C24">
        <f>Tabelle1!E24</f>
        <v>1987</v>
      </c>
      <c r="D24">
        <f>Tabelle1!G24</f>
        <v>1</v>
      </c>
    </row>
    <row r="25" spans="1:14" x14ac:dyDescent="0.25">
      <c r="A25">
        <f>Tabelle1!B25</f>
        <v>741.38</v>
      </c>
      <c r="B25">
        <f>Tabelle1!C25</f>
        <v>60</v>
      </c>
      <c r="C25">
        <f>Tabelle1!E25</f>
        <v>1960</v>
      </c>
      <c r="D25">
        <f>Tabelle1!G25</f>
        <v>0</v>
      </c>
    </row>
    <row r="26" spans="1:14" x14ac:dyDescent="0.25">
      <c r="A26">
        <f>Tabelle1!B26</f>
        <v>270.07</v>
      </c>
      <c r="B26">
        <f>Tabelle1!C26</f>
        <v>64</v>
      </c>
      <c r="C26">
        <f>Tabelle1!E26</f>
        <v>1996</v>
      </c>
      <c r="D26">
        <f>Tabelle1!G26</f>
        <v>0</v>
      </c>
    </row>
    <row r="27" spans="1:14" x14ac:dyDescent="0.25">
      <c r="A27">
        <f>Tabelle1!B27</f>
        <v>782.19</v>
      </c>
      <c r="B27">
        <f>Tabelle1!C27</f>
        <v>61</v>
      </c>
      <c r="C27">
        <f>Tabelle1!E27</f>
        <v>1957.5</v>
      </c>
      <c r="D27">
        <f>Tabelle1!G27</f>
        <v>1</v>
      </c>
    </row>
    <row r="28" spans="1:14" x14ac:dyDescent="0.25">
      <c r="A28">
        <f>Tabelle1!B28</f>
        <v>601.65</v>
      </c>
      <c r="B28">
        <f>Tabelle1!C28</f>
        <v>64</v>
      </c>
      <c r="C28">
        <f>Tabelle1!E28</f>
        <v>1972</v>
      </c>
      <c r="D28">
        <f>Tabelle1!G28</f>
        <v>1</v>
      </c>
    </row>
    <row r="29" spans="1:14" x14ac:dyDescent="0.25">
      <c r="A29">
        <f>Tabelle1!B29</f>
        <v>663.33</v>
      </c>
      <c r="B29">
        <f>Tabelle1!C29</f>
        <v>69</v>
      </c>
      <c r="C29">
        <f>Tabelle1!E29</f>
        <v>1993</v>
      </c>
      <c r="D29">
        <f>Tabelle1!G29</f>
        <v>0</v>
      </c>
    </row>
    <row r="30" spans="1:14" x14ac:dyDescent="0.25">
      <c r="A30">
        <f>Tabelle1!B30</f>
        <v>531.76</v>
      </c>
      <c r="B30">
        <f>Tabelle1!C30</f>
        <v>63</v>
      </c>
      <c r="C30">
        <f>Tabelle1!E30</f>
        <v>1957</v>
      </c>
      <c r="D30">
        <f>Tabelle1!G30</f>
        <v>1</v>
      </c>
    </row>
    <row r="31" spans="1:14" x14ac:dyDescent="0.25">
      <c r="A31">
        <f>Tabelle1!B31</f>
        <v>938.6</v>
      </c>
      <c r="B31">
        <f>Tabelle1!C31</f>
        <v>88</v>
      </c>
      <c r="C31">
        <f>Tabelle1!E31</f>
        <v>1980</v>
      </c>
      <c r="D31">
        <f>Tabelle1!G31</f>
        <v>1</v>
      </c>
    </row>
    <row r="32" spans="1:14" x14ac:dyDescent="0.25">
      <c r="A32">
        <f>Tabelle1!B32</f>
        <v>715.82</v>
      </c>
      <c r="B32">
        <f>Tabelle1!C32</f>
        <v>60</v>
      </c>
      <c r="C32">
        <f>Tabelle1!E32</f>
        <v>1998.5</v>
      </c>
      <c r="D32">
        <f>Tabelle1!G32</f>
        <v>0</v>
      </c>
    </row>
    <row r="33" spans="1:4" x14ac:dyDescent="0.25">
      <c r="A33">
        <f>Tabelle1!B33</f>
        <v>848.23</v>
      </c>
      <c r="B33">
        <f>Tabelle1!C33</f>
        <v>85</v>
      </c>
      <c r="C33">
        <f>Tabelle1!E33</f>
        <v>1966</v>
      </c>
      <c r="D33">
        <f>Tabelle1!G33</f>
        <v>1</v>
      </c>
    </row>
    <row r="34" spans="1:4" x14ac:dyDescent="0.25">
      <c r="A34">
        <f>Tabelle1!B34</f>
        <v>1632.03</v>
      </c>
      <c r="B34">
        <f>Tabelle1!C34</f>
        <v>110</v>
      </c>
      <c r="C34">
        <f>Tabelle1!E34</f>
        <v>1987</v>
      </c>
      <c r="D34">
        <f>Tabelle1!G34</f>
        <v>1</v>
      </c>
    </row>
    <row r="35" spans="1:4" x14ac:dyDescent="0.25">
      <c r="A35">
        <f>Tabelle1!B35</f>
        <v>567.54999999999995</v>
      </c>
      <c r="B35">
        <f>Tabelle1!C35</f>
        <v>59</v>
      </c>
      <c r="C35">
        <f>Tabelle1!E35</f>
        <v>1987</v>
      </c>
      <c r="D35">
        <f>Tabelle1!G35</f>
        <v>1</v>
      </c>
    </row>
    <row r="36" spans="1:4" x14ac:dyDescent="0.25">
      <c r="A36">
        <f>Tabelle1!B36</f>
        <v>553.66</v>
      </c>
      <c r="B36">
        <f>Tabelle1!C36</f>
        <v>65</v>
      </c>
      <c r="C36">
        <f>Tabelle1!E36</f>
        <v>1966</v>
      </c>
      <c r="D36">
        <f>Tabelle1!G36</f>
        <v>0</v>
      </c>
    </row>
    <row r="37" spans="1:4" x14ac:dyDescent="0.25">
      <c r="A37">
        <f>Tabelle1!B37</f>
        <v>897.43</v>
      </c>
      <c r="B37">
        <f>Tabelle1!C37</f>
        <v>80</v>
      </c>
      <c r="C37">
        <f>Tabelle1!E37</f>
        <v>1994</v>
      </c>
      <c r="D37">
        <f>Tabelle1!G37</f>
        <v>0</v>
      </c>
    </row>
    <row r="38" spans="1:4" x14ac:dyDescent="0.25">
      <c r="A38">
        <f>Tabelle1!B38</f>
        <v>787.38</v>
      </c>
      <c r="B38">
        <f>Tabelle1!C38</f>
        <v>75</v>
      </c>
      <c r="C38">
        <f>Tabelle1!E38</f>
        <v>1998.5</v>
      </c>
      <c r="D38">
        <f>Tabelle1!G38</f>
        <v>1</v>
      </c>
    </row>
    <row r="39" spans="1:4" x14ac:dyDescent="0.25">
      <c r="A39">
        <f>Tabelle1!B39</f>
        <v>869.85</v>
      </c>
      <c r="B39">
        <f>Tabelle1!C39</f>
        <v>109</v>
      </c>
      <c r="C39">
        <f>Tabelle1!E39</f>
        <v>1972</v>
      </c>
      <c r="D39">
        <f>Tabelle1!G39</f>
        <v>1</v>
      </c>
    </row>
    <row r="40" spans="1:4" x14ac:dyDescent="0.25">
      <c r="A40">
        <f>Tabelle1!B40</f>
        <v>591</v>
      </c>
      <c r="B40">
        <f>Tabelle1!C40</f>
        <v>70</v>
      </c>
      <c r="C40">
        <f>Tabelle1!E40</f>
        <v>1997</v>
      </c>
      <c r="D40">
        <f>Tabelle1!G40</f>
        <v>0</v>
      </c>
    </row>
    <row r="41" spans="1:4" x14ac:dyDescent="0.25">
      <c r="A41">
        <f>Tabelle1!B41</f>
        <v>604.19000000000005</v>
      </c>
      <c r="B41">
        <f>Tabelle1!C41</f>
        <v>65</v>
      </c>
      <c r="C41">
        <f>Tabelle1!E41</f>
        <v>1992</v>
      </c>
      <c r="D41">
        <f>Tabelle1!G41</f>
        <v>0</v>
      </c>
    </row>
    <row r="42" spans="1:4" x14ac:dyDescent="0.25">
      <c r="A42">
        <f>Tabelle1!B42</f>
        <v>1575.71</v>
      </c>
      <c r="B42">
        <f>Tabelle1!C42</f>
        <v>121</v>
      </c>
      <c r="C42">
        <f>Tabelle1!E42</f>
        <v>1997</v>
      </c>
      <c r="D42">
        <f>Tabelle1!G42</f>
        <v>1</v>
      </c>
    </row>
    <row r="43" spans="1:4" x14ac:dyDescent="0.25">
      <c r="A43">
        <f>Tabelle1!B43</f>
        <v>651.03</v>
      </c>
      <c r="B43">
        <f>Tabelle1!C43</f>
        <v>63</v>
      </c>
      <c r="C43">
        <f>Tabelle1!E43</f>
        <v>1997</v>
      </c>
      <c r="D43">
        <f>Tabelle1!G43</f>
        <v>1</v>
      </c>
    </row>
    <row r="44" spans="1:4" x14ac:dyDescent="0.25">
      <c r="A44">
        <f>Tabelle1!B44</f>
        <v>777.17</v>
      </c>
      <c r="B44">
        <f>Tabelle1!C44</f>
        <v>71</v>
      </c>
      <c r="C44">
        <f>Tabelle1!E44</f>
        <v>1972</v>
      </c>
      <c r="D44">
        <f>Tabelle1!G44</f>
        <v>0</v>
      </c>
    </row>
    <row r="45" spans="1:4" x14ac:dyDescent="0.25">
      <c r="A45">
        <f>Tabelle1!B45</f>
        <v>602.61</v>
      </c>
      <c r="B45">
        <f>Tabelle1!C45</f>
        <v>60</v>
      </c>
      <c r="C45">
        <f>Tabelle1!E45</f>
        <v>1957</v>
      </c>
      <c r="D45">
        <f>Tabelle1!G45</f>
        <v>1</v>
      </c>
    </row>
    <row r="46" spans="1:4" x14ac:dyDescent="0.25">
      <c r="A46">
        <f>Tabelle1!B46</f>
        <v>449.97</v>
      </c>
      <c r="B46">
        <f>Tabelle1!C46</f>
        <v>60</v>
      </c>
      <c r="C46">
        <f>Tabelle1!E46</f>
        <v>1966</v>
      </c>
      <c r="D46">
        <f>Tabelle1!G46</f>
        <v>1</v>
      </c>
    </row>
    <row r="47" spans="1:4" x14ac:dyDescent="0.25">
      <c r="A47">
        <f>Tabelle1!B47</f>
        <v>617.27</v>
      </c>
      <c r="B47">
        <f>Tabelle1!C47</f>
        <v>63</v>
      </c>
      <c r="C47">
        <f>Tabelle1!E47</f>
        <v>1996</v>
      </c>
      <c r="D47">
        <f>Tabelle1!G47</f>
        <v>0</v>
      </c>
    </row>
    <row r="48" spans="1:4" x14ac:dyDescent="0.25">
      <c r="A48">
        <f>Tabelle1!B48</f>
        <v>1068.6400000000001</v>
      </c>
      <c r="B48">
        <f>Tabelle1!C48</f>
        <v>90</v>
      </c>
      <c r="C48">
        <f>Tabelle1!E48</f>
        <v>1977</v>
      </c>
      <c r="D48">
        <f>Tabelle1!G48</f>
        <v>1</v>
      </c>
    </row>
    <row r="49" spans="1:4" x14ac:dyDescent="0.25">
      <c r="A49">
        <f>Tabelle1!B49</f>
        <v>710.87</v>
      </c>
      <c r="B49">
        <f>Tabelle1!C49</f>
        <v>85</v>
      </c>
      <c r="C49">
        <f>Tabelle1!E49</f>
        <v>1999</v>
      </c>
      <c r="D49">
        <f>Tabelle1!G49</f>
        <v>0</v>
      </c>
    </row>
    <row r="50" spans="1:4" x14ac:dyDescent="0.25">
      <c r="A50">
        <f>Tabelle1!B50</f>
        <v>588</v>
      </c>
      <c r="B50">
        <f>Tabelle1!C50</f>
        <v>70</v>
      </c>
      <c r="C50">
        <f>Tabelle1!E50</f>
        <v>1984</v>
      </c>
      <c r="D50">
        <f>Tabelle1!G50</f>
        <v>0</v>
      </c>
    </row>
    <row r="51" spans="1:4" x14ac:dyDescent="0.25">
      <c r="A51">
        <f>Tabelle1!B51</f>
        <v>654.46</v>
      </c>
      <c r="B51">
        <f>Tabelle1!C51</f>
        <v>60</v>
      </c>
      <c r="C51">
        <f>Tabelle1!E51</f>
        <v>1957</v>
      </c>
      <c r="D51">
        <f>Tabelle1!G51</f>
        <v>1</v>
      </c>
    </row>
    <row r="52" spans="1:4" x14ac:dyDescent="0.25">
      <c r="A52">
        <f>Tabelle1!B52</f>
        <v>632.38</v>
      </c>
      <c r="B52">
        <f>Tabelle1!C52</f>
        <v>56</v>
      </c>
      <c r="C52">
        <f>Tabelle1!E52</f>
        <v>1966</v>
      </c>
      <c r="D52">
        <f>Tabelle1!G52</f>
        <v>0</v>
      </c>
    </row>
    <row r="53" spans="1:4" x14ac:dyDescent="0.25">
      <c r="A53">
        <f>Tabelle1!B53</f>
        <v>876.88</v>
      </c>
      <c r="B53">
        <f>Tabelle1!C53</f>
        <v>77</v>
      </c>
      <c r="C53">
        <f>Tabelle1!E53</f>
        <v>1998.5</v>
      </c>
      <c r="D53">
        <f>Tabelle1!G53</f>
        <v>1</v>
      </c>
    </row>
    <row r="54" spans="1:4" x14ac:dyDescent="0.25">
      <c r="A54">
        <f>Tabelle1!B54</f>
        <v>1184.6400000000001</v>
      </c>
      <c r="B54">
        <f>Tabelle1!C54</f>
        <v>93</v>
      </c>
      <c r="C54">
        <f>Tabelle1!E54</f>
        <v>1998.5</v>
      </c>
      <c r="D54">
        <f>Tabelle1!G54</f>
        <v>1</v>
      </c>
    </row>
    <row r="55" spans="1:4" x14ac:dyDescent="0.25">
      <c r="A55">
        <f>Tabelle1!B55</f>
        <v>1173.33</v>
      </c>
      <c r="B55">
        <f>Tabelle1!C55</f>
        <v>100</v>
      </c>
      <c r="C55">
        <f>Tabelle1!E55</f>
        <v>1998.5</v>
      </c>
      <c r="D55">
        <f>Tabelle1!G55</f>
        <v>0</v>
      </c>
    </row>
    <row r="56" spans="1:4" x14ac:dyDescent="0.25">
      <c r="A56">
        <f>Tabelle1!B56</f>
        <v>120.8</v>
      </c>
      <c r="B56">
        <f>Tabelle1!C56</f>
        <v>56</v>
      </c>
      <c r="C56">
        <f>Tabelle1!E56</f>
        <v>1969</v>
      </c>
      <c r="D56">
        <f>Tabelle1!G56</f>
        <v>0</v>
      </c>
    </row>
    <row r="57" spans="1:4" x14ac:dyDescent="0.25">
      <c r="A57">
        <f>Tabelle1!B57</f>
        <v>807.29</v>
      </c>
      <c r="B57">
        <f>Tabelle1!C57</f>
        <v>67</v>
      </c>
      <c r="C57">
        <f>Tabelle1!E57</f>
        <v>1972</v>
      </c>
      <c r="D57">
        <f>Tabelle1!G57</f>
        <v>1</v>
      </c>
    </row>
    <row r="58" spans="1:4" x14ac:dyDescent="0.25">
      <c r="A58">
        <f>Tabelle1!B58</f>
        <v>567.54999999999995</v>
      </c>
      <c r="B58">
        <f>Tabelle1!C58</f>
        <v>65</v>
      </c>
      <c r="C58">
        <f>Tabelle1!E58</f>
        <v>1991</v>
      </c>
      <c r="D58">
        <f>Tabelle1!G58</f>
        <v>0</v>
      </c>
    </row>
    <row r="59" spans="1:4" x14ac:dyDescent="0.25">
      <c r="A59">
        <f>Tabelle1!B59</f>
        <v>766.95</v>
      </c>
      <c r="B59">
        <f>Tabelle1!C59</f>
        <v>77</v>
      </c>
      <c r="C59">
        <f>Tabelle1!E59</f>
        <v>1983</v>
      </c>
      <c r="D59">
        <f>Tabelle1!G59</f>
        <v>0</v>
      </c>
    </row>
    <row r="60" spans="1:4" x14ac:dyDescent="0.25">
      <c r="A60">
        <f>Tabelle1!B60</f>
        <v>766.95</v>
      </c>
      <c r="B60">
        <f>Tabelle1!C60</f>
        <v>89</v>
      </c>
      <c r="C60">
        <f>Tabelle1!E60</f>
        <v>1994</v>
      </c>
      <c r="D60">
        <f>Tabelle1!G60</f>
        <v>1</v>
      </c>
    </row>
    <row r="61" spans="1:4" x14ac:dyDescent="0.25">
      <c r="A61">
        <f>Tabelle1!B61</f>
        <v>524.76</v>
      </c>
      <c r="B61">
        <f>Tabelle1!C61</f>
        <v>70</v>
      </c>
      <c r="C61">
        <f>Tabelle1!E61</f>
        <v>1992</v>
      </c>
      <c r="D61">
        <f>Tabelle1!G61</f>
        <v>1</v>
      </c>
    </row>
    <row r="62" spans="1:4" x14ac:dyDescent="0.25">
      <c r="A62">
        <f>Tabelle1!B62</f>
        <v>949.65</v>
      </c>
      <c r="B62">
        <f>Tabelle1!C62</f>
        <v>80</v>
      </c>
      <c r="C62">
        <f>Tabelle1!E62</f>
        <v>2001</v>
      </c>
      <c r="D62">
        <f>Tabelle1!G62</f>
        <v>1</v>
      </c>
    </row>
    <row r="63" spans="1:4" x14ac:dyDescent="0.25">
      <c r="A63">
        <f>Tabelle1!B63</f>
        <v>771.76</v>
      </c>
      <c r="B63">
        <f>Tabelle1!C63</f>
        <v>60</v>
      </c>
      <c r="C63">
        <f>Tabelle1!E63</f>
        <v>1989</v>
      </c>
      <c r="D63">
        <f>Tabelle1!G63</f>
        <v>0</v>
      </c>
    </row>
    <row r="64" spans="1:4" x14ac:dyDescent="0.25">
      <c r="A64">
        <f>Tabelle1!B64</f>
        <v>874.32</v>
      </c>
      <c r="B64">
        <f>Tabelle1!C64</f>
        <v>75</v>
      </c>
      <c r="C64">
        <f>Tabelle1!E64</f>
        <v>1992</v>
      </c>
      <c r="D64">
        <f>Tabelle1!G64</f>
        <v>1</v>
      </c>
    </row>
    <row r="65" spans="1:4" x14ac:dyDescent="0.25">
      <c r="A65">
        <f>Tabelle1!B65</f>
        <v>1022.16</v>
      </c>
      <c r="B65">
        <f>Tabelle1!C65</f>
        <v>92</v>
      </c>
      <c r="C65">
        <f>Tabelle1!E65</f>
        <v>1992</v>
      </c>
      <c r="D65">
        <f>Tabelle1!G65</f>
        <v>0</v>
      </c>
    </row>
    <row r="66" spans="1:4" x14ac:dyDescent="0.25">
      <c r="A66">
        <f>Tabelle1!B66</f>
        <v>492.41</v>
      </c>
      <c r="B66">
        <f>Tabelle1!C66</f>
        <v>70</v>
      </c>
      <c r="C66">
        <f>Tabelle1!E66</f>
        <v>1992</v>
      </c>
      <c r="D66">
        <f>Tabelle1!G66</f>
        <v>1</v>
      </c>
    </row>
    <row r="67" spans="1:4" x14ac:dyDescent="0.25">
      <c r="A67">
        <f>Tabelle1!B67</f>
        <v>530.62</v>
      </c>
      <c r="B67">
        <f>Tabelle1!C67</f>
        <v>60</v>
      </c>
      <c r="C67">
        <f>Tabelle1!E67</f>
        <v>1990</v>
      </c>
      <c r="D67">
        <f>Tabelle1!G67</f>
        <v>1</v>
      </c>
    </row>
    <row r="68" spans="1:4" x14ac:dyDescent="0.25">
      <c r="A68">
        <f>Tabelle1!B68</f>
        <v>1278.25</v>
      </c>
      <c r="B68">
        <f>Tabelle1!C68</f>
        <v>121</v>
      </c>
      <c r="C68">
        <f>Tabelle1!E68</f>
        <v>1960</v>
      </c>
      <c r="D68">
        <f>Tabelle1!G68</f>
        <v>1</v>
      </c>
    </row>
    <row r="69" spans="1:4" x14ac:dyDescent="0.25">
      <c r="A69">
        <f>Tabelle1!B69</f>
        <v>466.79</v>
      </c>
      <c r="B69">
        <f>Tabelle1!C69</f>
        <v>57</v>
      </c>
      <c r="C69">
        <f>Tabelle1!E69</f>
        <v>1988</v>
      </c>
      <c r="D69">
        <f>Tabelle1!G69</f>
        <v>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Tabelle2</vt:lpstr>
    </vt:vector>
  </TitlesOfParts>
  <Company>Karl-Franzens-Universität Graz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Ladner, Klaus (klaus.ladner@uni-graz.at)</dc:creator>
  <cp:lastModifiedBy>Ladner, Klaus (klaus.ladner@uni-graz.at)</cp:lastModifiedBy>
  <cp:lastPrinted>2019-01-08T13:34:19Z</cp:lastPrinted>
  <dcterms:created xsi:type="dcterms:W3CDTF">2019-01-08T12:11:57Z</dcterms:created>
  <dcterms:modified xsi:type="dcterms:W3CDTF">2019-01-08T14:15:16Z</dcterms:modified>
</cp:coreProperties>
</file>