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1269D9B1-C6B1-4D69-80C5-C2243436C4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7" i="1" l="1"/>
  <c r="M129" i="1" l="1"/>
  <c r="B131" i="1" l="1"/>
  <c r="M109" i="1"/>
  <c r="J109" i="1"/>
  <c r="N66" i="1"/>
  <c r="J78" i="1"/>
  <c r="A44" i="1"/>
  <c r="A82" i="1" s="1"/>
  <c r="A119" i="1" s="1"/>
  <c r="N95" i="1" l="1"/>
  <c r="N94" i="1"/>
  <c r="N93" i="1"/>
  <c r="N92" i="1"/>
  <c r="N90" i="1"/>
  <c r="N89" i="1"/>
  <c r="N88" i="1"/>
  <c r="N87" i="1"/>
  <c r="N86" i="1"/>
  <c r="N97" i="1" l="1"/>
  <c r="L97" i="1" s="1"/>
  <c r="J40" i="1"/>
  <c r="J115" i="1" s="1"/>
  <c r="N107" i="1"/>
  <c r="N106" i="1"/>
  <c r="N105" i="1"/>
  <c r="N102" i="1"/>
  <c r="N101" i="1"/>
  <c r="N100" i="1"/>
  <c r="B97" i="1" l="1"/>
  <c r="M73" i="1"/>
  <c r="N70" i="1"/>
  <c r="N69" i="1" l="1"/>
  <c r="N104" i="1" l="1"/>
  <c r="N103" i="1"/>
  <c r="N71" i="1"/>
  <c r="N67" i="1"/>
  <c r="N65" i="1"/>
  <c r="N64" i="1"/>
  <c r="N63" i="1"/>
  <c r="M60" i="1"/>
  <c r="J60" i="1"/>
  <c r="N59" i="1"/>
  <c r="N58" i="1"/>
  <c r="M55" i="1"/>
  <c r="J55" i="1"/>
  <c r="N54" i="1"/>
  <c r="N53" i="1"/>
  <c r="M50" i="1"/>
  <c r="J50" i="1"/>
  <c r="N49" i="1"/>
  <c r="N48" i="1"/>
  <c r="M34" i="1"/>
  <c r="J34" i="1"/>
  <c r="N33" i="1"/>
  <c r="N32" i="1"/>
  <c r="M22" i="1"/>
  <c r="J22" i="1"/>
  <c r="N21" i="1"/>
  <c r="N20" i="1"/>
  <c r="N19" i="1"/>
  <c r="N18" i="1"/>
  <c r="N17" i="1"/>
  <c r="N109" i="1" l="1"/>
  <c r="B109" i="1" s="1"/>
  <c r="N73" i="1"/>
  <c r="B73" i="1" s="1"/>
  <c r="N22" i="1"/>
  <c r="L22" i="1" s="1"/>
  <c r="N60" i="1"/>
  <c r="L60" i="1" s="1"/>
  <c r="N34" i="1"/>
  <c r="L34" i="1" s="1"/>
  <c r="N50" i="1"/>
  <c r="B50" i="1" s="1"/>
  <c r="N55" i="1"/>
  <c r="L55" i="1" s="1"/>
  <c r="L109" i="1" l="1"/>
  <c r="B55" i="1"/>
  <c r="B60" i="1"/>
  <c r="L50" i="1"/>
  <c r="B34" i="1"/>
  <c r="L73" i="1"/>
  <c r="B22" i="1"/>
</calcChain>
</file>

<file path=xl/sharedStrings.xml><?xml version="1.0" encoding="utf-8"?>
<sst xmlns="http://schemas.openxmlformats.org/spreadsheetml/2006/main" count="189" uniqueCount="103">
  <si>
    <t>PROTOKOLLBLATT Studienabschluss</t>
  </si>
  <si>
    <t>Mat. Nr.</t>
  </si>
  <si>
    <t>Institut für Bewegungswissenschaften, Sport und Gesundheit</t>
  </si>
  <si>
    <t>Stud. ID</t>
  </si>
  <si>
    <t>UB</t>
  </si>
  <si>
    <t>Masterstudium Sport- und Bewegungswissenschaft</t>
  </si>
  <si>
    <t>Vorname:</t>
  </si>
  <si>
    <t>Geboren am:</t>
  </si>
  <si>
    <t>LV-Typ</t>
  </si>
  <si>
    <t>Prüfungsfach</t>
  </si>
  <si>
    <t>LV-Nr.</t>
  </si>
  <si>
    <t>Kst.</t>
  </si>
  <si>
    <t>Datum</t>
  </si>
  <si>
    <t>Note</t>
  </si>
  <si>
    <t>ECTS-P</t>
  </si>
  <si>
    <t>Modul A</t>
  </si>
  <si>
    <t>Wissenschaftliche und berufsrelevante Grundlagen ( 18 ECTS)</t>
  </si>
  <si>
    <t>VU</t>
  </si>
  <si>
    <t>Öffentlichkeitsarbeit im Sport</t>
  </si>
  <si>
    <t>SE</t>
  </si>
  <si>
    <t>Projektorganisation</t>
  </si>
  <si>
    <t>VO</t>
  </si>
  <si>
    <t>Wissenschaftstheorie</t>
  </si>
  <si>
    <t>Modul B</t>
  </si>
  <si>
    <t>Bewegungswissenschaften Methoden</t>
  </si>
  <si>
    <t>Modul C</t>
  </si>
  <si>
    <t>Vertiefungsmodul Trainingswissenschaften (8 ECTS)</t>
  </si>
  <si>
    <t>Seminar Trainingswissenschaften</t>
  </si>
  <si>
    <t>Trainingswissenschaftliche Methoden</t>
  </si>
  <si>
    <t>Modul D</t>
  </si>
  <si>
    <t>Vertiefungsmodul Sportphysiologie (8 ECTS)</t>
  </si>
  <si>
    <t>Seminar Sportphysiologie</t>
  </si>
  <si>
    <t>Physiologische Methoden</t>
  </si>
  <si>
    <t>Modul E</t>
  </si>
  <si>
    <t>Seminar Sportpädagogik</t>
  </si>
  <si>
    <t>Psychomotorik</t>
  </si>
  <si>
    <t>Haltung und Bewegung</t>
  </si>
  <si>
    <t>Herz-, Kreislauf- und Stoffwechsel (Leistungsdiagnostik)</t>
  </si>
  <si>
    <t>Public Health</t>
  </si>
  <si>
    <t>SUMME</t>
  </si>
  <si>
    <t>VO/VU</t>
  </si>
  <si>
    <t>Bewegung/Training und chronische Erkrankungen</t>
  </si>
  <si>
    <t>PT</t>
  </si>
  <si>
    <t>Projektentwicklung im Bereich Public Health</t>
  </si>
  <si>
    <t>Modul G</t>
  </si>
  <si>
    <t>Bewegung und Sport auf Bevölkerungsebene</t>
  </si>
  <si>
    <t>Herz-Kreislauf und Stoffwechsel (Leistungsdiagnostik)</t>
  </si>
  <si>
    <t>Konditions- und Koordinationstraining im Leistungssport</t>
  </si>
  <si>
    <t>Taktik und Analyse im Leistungssport</t>
  </si>
  <si>
    <t>Wettkampf im Leistungssport</t>
  </si>
  <si>
    <t>Kinder- und Jugendtraining im Leistungssport</t>
  </si>
  <si>
    <t>Komplexe Trainingsverfahren im (Hoch)Leistungssport</t>
  </si>
  <si>
    <t>Regenerative Maßnahmen im Sport</t>
  </si>
  <si>
    <t>Freizeit- und Breitensport</t>
  </si>
  <si>
    <t xml:space="preserve">Beginn Studium: </t>
  </si>
  <si>
    <t>FA</t>
  </si>
  <si>
    <t>Vertiefungsmodul  Sportpädagogik (8 ECTS)</t>
  </si>
  <si>
    <t>Spezialisierungsmodul Trainingstherapie (31 ECTS - inkl. Praxis)</t>
  </si>
  <si>
    <t>Modul F II</t>
  </si>
  <si>
    <t>Bewegung / Training und chronische Erkrankungen</t>
  </si>
  <si>
    <r>
      <t>Begleitveranstaltung Trainingstherapie (</t>
    </r>
    <r>
      <rPr>
        <i/>
        <sz val="11"/>
        <color theme="1"/>
        <rFont val="Calibri"/>
        <family val="2"/>
        <scheme val="minor"/>
      </rPr>
      <t>Interne Erkrankungen)</t>
    </r>
  </si>
  <si>
    <r>
      <t xml:space="preserve">Begleitveranstaltung Trainingstherapie </t>
    </r>
    <r>
      <rPr>
        <i/>
        <sz val="11"/>
        <color theme="1"/>
        <rFont val="Calibri"/>
        <family val="2"/>
        <scheme val="minor"/>
      </rPr>
      <t>(Erkrankungen des Bewegungs- und Stützapparates )</t>
    </r>
  </si>
  <si>
    <r>
      <t xml:space="preserve">Begleitveranstaltung Trainingstherapie </t>
    </r>
    <r>
      <rPr>
        <i/>
        <sz val="11"/>
        <color theme="1"/>
        <rFont val="Calibri"/>
        <family val="2"/>
        <scheme val="minor"/>
      </rPr>
      <t>(Neurologie oder Psychiatrie/Psychosomatik)</t>
    </r>
  </si>
  <si>
    <r>
      <t>Begleitveranstaltung Trainingstherapie (</t>
    </r>
    <r>
      <rPr>
        <i/>
        <sz val="11"/>
        <color theme="1"/>
        <rFont val="Calibri"/>
        <family val="2"/>
        <scheme val="minor"/>
      </rPr>
      <t>Erkrankungen des Bewegungs- und Stützapparates )</t>
    </r>
  </si>
  <si>
    <t>Unterschrift des/der Studierenden</t>
  </si>
  <si>
    <t>Modul F I</t>
  </si>
  <si>
    <t>*)) Spezialisierungsmodul Trainingstherapie, Public Health oder Leistung und Training</t>
  </si>
  <si>
    <t>Facheinschlägige Praxis "Public Health" 250 h</t>
  </si>
  <si>
    <t>Facheinschlägige Praxis "Trainingstherapie" 325 h</t>
  </si>
  <si>
    <t>Facheinschlägige Praxis "Leistung und Training" 250 h</t>
  </si>
  <si>
    <t>E</t>
  </si>
  <si>
    <t xml:space="preserve">Mail / Tel.: </t>
  </si>
  <si>
    <t xml:space="preserve">Spezialmodul: </t>
  </si>
  <si>
    <t>F.I.6.</t>
  </si>
  <si>
    <t>Begleitveranstaltungen: im Ausmaß von 4 ECTS:</t>
  </si>
  <si>
    <t>Spezialisierungsmodul Public Health (31 ECTS -  inkl. Praxis)</t>
  </si>
  <si>
    <t>Spezialisierungsmodul Leistung und Training (31 ECTS - inkl. Praxis)</t>
  </si>
  <si>
    <t>FWF - Freie Wahlfächer (9 ECTS)</t>
  </si>
  <si>
    <t>*))nicht Zutreffendes bitte streichen!</t>
  </si>
  <si>
    <t>Studienplanversion: Curriculum 2021</t>
  </si>
  <si>
    <t>a) Entre- und Intrapreneurship</t>
  </si>
  <si>
    <r>
      <t xml:space="preserve">b) Kommunizieren - Intervenieren - Kooperieren, </t>
    </r>
    <r>
      <rPr>
        <sz val="10"/>
        <color theme="1"/>
        <rFont val="Calibri"/>
        <family val="2"/>
        <scheme val="minor"/>
      </rPr>
      <t>Sozialkommunikative Kompetenzen</t>
    </r>
  </si>
  <si>
    <t xml:space="preserve">c) Klimawandel und nachhaltige Transormation </t>
  </si>
  <si>
    <r>
      <t xml:space="preserve">Berufsrecht und Pflichten </t>
    </r>
    <r>
      <rPr>
        <b/>
        <sz val="11"/>
        <color theme="1"/>
        <rFont val="Calibri"/>
        <family val="2"/>
        <scheme val="minor"/>
      </rPr>
      <t>**</t>
    </r>
  </si>
  <si>
    <r>
      <t xml:space="preserve">Kommunikation und Motivation </t>
    </r>
    <r>
      <rPr>
        <b/>
        <sz val="11"/>
        <color theme="1"/>
        <rFont val="Calibri"/>
        <family val="2"/>
        <scheme val="minor"/>
      </rPr>
      <t>**</t>
    </r>
  </si>
  <si>
    <t>ODER:</t>
  </si>
  <si>
    <t>Ergänzungsprüfung (Datum u. Ort):</t>
  </si>
  <si>
    <t>Unterschrift CuKo-Vorsitz /BearbeiterIn</t>
  </si>
  <si>
    <r>
      <t xml:space="preserve"> &gt;&gt;  Die Differenz zu den benötigten 18 ECTS können für freie Wahlfächer </t>
    </r>
    <r>
      <rPr>
        <b/>
        <i/>
        <sz val="10"/>
        <color theme="1"/>
        <rFont val="Calibri"/>
        <family val="2"/>
        <scheme val="minor"/>
      </rPr>
      <t>angerechnet</t>
    </r>
    <r>
      <rPr>
        <i/>
        <sz val="10"/>
        <color theme="1"/>
        <rFont val="Calibri"/>
        <family val="2"/>
        <scheme val="minor"/>
      </rPr>
      <t xml:space="preserve"> werden! &lt;&lt;</t>
    </r>
  </si>
  <si>
    <t>Modul A kann durch ein Überfakultäres Modul ersetzt werden ** (jeweils 24 ECTS):</t>
  </si>
  <si>
    <t>** bei Wahl von Masterstudium Plus und bei Spez. Modul Trainingstherapie = Pflicht-Lehrveranstaltungen zusätzlich</t>
  </si>
  <si>
    <t xml:space="preserve">***** ***    Anerkannt lt. Bescheid vom </t>
  </si>
  <si>
    <t xml:space="preserve">***** **     Anerkannt lt. Bescheid vom </t>
  </si>
  <si>
    <t xml:space="preserve">***** *       Anerkannt lt. Bescheid vom </t>
  </si>
  <si>
    <t xml:space="preserve">*****          Anerkannt lt. Bescheid vom </t>
  </si>
  <si>
    <t>*           Anerkannt lt. Bescheid vom</t>
  </si>
  <si>
    <t xml:space="preserve">**         Anerkannt lt. Bescheid vom </t>
  </si>
  <si>
    <t xml:space="preserve">***      Anerkannt lt. Bescheid vom </t>
  </si>
  <si>
    <t xml:space="preserve">****    Anerkannt lt. Bescheid vom </t>
  </si>
  <si>
    <t>Ich erkläre  mit meiner Unterschrift die Richtigkeit der Angaben:</t>
  </si>
  <si>
    <t>Vertiefungsmodul Bewegungswissenschaften (8 ECTS)</t>
  </si>
  <si>
    <t>Seminar Bewegungswissenschaften</t>
  </si>
  <si>
    <t>Familienname: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</si>
</sst>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3" fillId="0" borderId="3" xfId="0" applyFont="1" applyBorder="1"/>
    <xf numFmtId="0" fontId="0" fillId="0" borderId="0" xfId="0" applyFont="1"/>
    <xf numFmtId="0" fontId="3" fillId="0" borderId="0" xfId="0" applyFont="1" applyBorder="1"/>
    <xf numFmtId="0" fontId="0" fillId="3" borderId="0" xfId="0" applyFont="1" applyFill="1" applyBorder="1" applyAlignment="1"/>
    <xf numFmtId="0" fontId="4" fillId="0" borderId="0" xfId="0" applyFont="1"/>
    <xf numFmtId="0" fontId="4" fillId="0" borderId="0" xfId="0" applyFont="1" applyBorder="1"/>
    <xf numFmtId="0" fontId="1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3" borderId="4" xfId="0" applyFill="1" applyBorder="1"/>
    <xf numFmtId="0" fontId="1" fillId="3" borderId="4" xfId="0" applyFont="1" applyFill="1" applyBorder="1"/>
    <xf numFmtId="0" fontId="0" fillId="3" borderId="4" xfId="0" applyFill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Border="1" applyAlignment="1"/>
    <xf numFmtId="0" fontId="1" fillId="3" borderId="0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4" fillId="0" borderId="4" xfId="0" applyFont="1" applyBorder="1"/>
    <xf numFmtId="0" fontId="0" fillId="0" borderId="5" xfId="0" applyBorder="1"/>
    <xf numFmtId="0" fontId="6" fillId="3" borderId="0" xfId="0" applyFont="1" applyFill="1"/>
    <xf numFmtId="0" fontId="0" fillId="3" borderId="0" xfId="0" applyFill="1" applyBorder="1" applyAlignment="1"/>
    <xf numFmtId="0" fontId="1" fillId="4" borderId="4" xfId="0" applyFont="1" applyFill="1" applyBorder="1"/>
    <xf numFmtId="0" fontId="1" fillId="5" borderId="4" xfId="0" applyFont="1" applyFill="1" applyBorder="1"/>
    <xf numFmtId="0" fontId="1" fillId="6" borderId="4" xfId="0" applyFont="1" applyFill="1" applyBorder="1"/>
    <xf numFmtId="0" fontId="0" fillId="3" borderId="0" xfId="0" applyFill="1" applyBorder="1"/>
    <xf numFmtId="0" fontId="3" fillId="3" borderId="0" xfId="0" applyFont="1" applyFill="1"/>
    <xf numFmtId="0" fontId="0" fillId="3" borderId="0" xfId="0" applyFill="1"/>
    <xf numFmtId="0" fontId="0" fillId="7" borderId="4" xfId="0" applyFill="1" applyBorder="1"/>
    <xf numFmtId="0" fontId="1" fillId="3" borderId="4" xfId="0" applyFont="1" applyFill="1" applyBorder="1" applyAlignment="1">
      <alignment horizontal="center"/>
    </xf>
    <xf numFmtId="0" fontId="0" fillId="0" borderId="0" xfId="0" applyBorder="1" applyAlignment="1"/>
    <xf numFmtId="0" fontId="0" fillId="2" borderId="4" xfId="0" applyFill="1" applyBorder="1" applyProtection="1">
      <protection locked="0"/>
    </xf>
    <xf numFmtId="0" fontId="0" fillId="0" borderId="0" xfId="0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0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/>
    <xf numFmtId="0" fontId="0" fillId="0" borderId="0" xfId="0" applyBorder="1" applyAlignment="1"/>
    <xf numFmtId="0" fontId="8" fillId="0" borderId="4" xfId="0" applyFont="1" applyBorder="1" applyAlignment="1"/>
    <xf numFmtId="0" fontId="3" fillId="3" borderId="1" xfId="0" applyNumberFormat="1" applyFont="1" applyFill="1" applyBorder="1" applyAlignment="1">
      <alignment horizontal="left"/>
    </xf>
    <xf numFmtId="0" fontId="0" fillId="3" borderId="2" xfId="0" applyNumberFormat="1" applyFill="1" applyBorder="1" applyAlignment="1">
      <alignment horizontal="left"/>
    </xf>
    <xf numFmtId="0" fontId="0" fillId="3" borderId="3" xfId="0" applyNumberForma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0" fillId="3" borderId="4" xfId="0" applyFill="1" applyBorder="1" applyAlignment="1"/>
    <xf numFmtId="0" fontId="0" fillId="2" borderId="4" xfId="0" applyFill="1" applyBorder="1" applyAlignment="1" applyProtection="1">
      <protection locked="0"/>
    </xf>
    <xf numFmtId="0" fontId="1" fillId="0" borderId="4" xfId="0" applyFont="1" applyBorder="1" applyAlignment="1"/>
    <xf numFmtId="49" fontId="3" fillId="2" borderId="1" xfId="0" applyNumberFormat="1" applyFont="1" applyFill="1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0" fillId="0" borderId="4" xfId="0" applyFont="1" applyBorder="1" applyAlignment="1"/>
    <xf numFmtId="0" fontId="0" fillId="0" borderId="4" xfId="0" applyFont="1" applyBorder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4" borderId="4" xfId="0" applyFont="1" applyFill="1" applyBorder="1" applyAlignment="1"/>
    <xf numFmtId="0" fontId="0" fillId="7" borderId="4" xfId="0" applyFill="1" applyBorder="1" applyAlignment="1"/>
    <xf numFmtId="0" fontId="1" fillId="6" borderId="4" xfId="0" applyFont="1" applyFill="1" applyBorder="1" applyAlignment="1"/>
    <xf numFmtId="0" fontId="1" fillId="5" borderId="4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BM149"/>
  <sheetViews>
    <sheetView tabSelected="1" topLeftCell="A4" zoomScaleNormal="100" workbookViewId="0">
      <selection activeCell="B32" sqref="B32:H32"/>
    </sheetView>
  </sheetViews>
  <sheetFormatPr baseColWidth="10" defaultColWidth="9.140625" defaultRowHeight="15" x14ac:dyDescent="0.25"/>
  <cols>
    <col min="1" max="1" width="10.140625" customWidth="1"/>
    <col min="8" max="8" width="21.28515625" customWidth="1"/>
    <col min="9" max="9" width="11.85546875" customWidth="1"/>
    <col min="10" max="10" width="8" customWidth="1"/>
    <col min="11" max="11" width="11.28515625" customWidth="1"/>
    <col min="13" max="13" width="6.5703125" customWidth="1"/>
    <col min="14" max="14" width="6.85546875" customWidth="1"/>
  </cols>
  <sheetData>
    <row r="2" spans="1:14" x14ac:dyDescent="0.25">
      <c r="L2" s="1"/>
      <c r="M2" s="1"/>
      <c r="N2" s="1"/>
    </row>
    <row r="3" spans="1:14" ht="21" x14ac:dyDescent="0.35">
      <c r="A3" s="2" t="s">
        <v>0</v>
      </c>
      <c r="B3" s="2"/>
      <c r="C3" s="2"/>
      <c r="D3" s="2"/>
      <c r="I3" t="s">
        <v>1</v>
      </c>
      <c r="J3" s="68"/>
      <c r="K3" s="69"/>
      <c r="L3" s="70"/>
    </row>
    <row r="4" spans="1:14" x14ac:dyDescent="0.25">
      <c r="L4" s="1"/>
      <c r="M4" s="1"/>
      <c r="N4" s="1"/>
    </row>
    <row r="5" spans="1:14" ht="18.75" x14ac:dyDescent="0.3">
      <c r="A5" s="3" t="s">
        <v>2</v>
      </c>
      <c r="B5" s="3"/>
      <c r="C5" s="3"/>
      <c r="D5" s="3"/>
      <c r="E5" s="3"/>
      <c r="F5" s="3"/>
      <c r="G5" s="3"/>
      <c r="H5" s="3"/>
      <c r="I5" t="s">
        <v>3</v>
      </c>
      <c r="J5" s="4" t="s">
        <v>4</v>
      </c>
      <c r="K5" s="4">
        <v>66</v>
      </c>
      <c r="L5" s="5">
        <v>825</v>
      </c>
    </row>
    <row r="6" spans="1:14" ht="18.75" x14ac:dyDescent="0.3">
      <c r="A6" s="3" t="s">
        <v>5</v>
      </c>
      <c r="B6" s="3"/>
      <c r="C6" s="3"/>
      <c r="D6" s="3"/>
      <c r="E6" s="3"/>
      <c r="F6" s="6"/>
      <c r="G6" s="6"/>
      <c r="H6" s="6"/>
      <c r="I6" s="6"/>
      <c r="J6" s="6"/>
      <c r="L6" s="7"/>
      <c r="M6" s="7"/>
      <c r="N6" s="7"/>
    </row>
    <row r="7" spans="1:14" ht="18.75" x14ac:dyDescent="0.3">
      <c r="A7" s="48" t="s">
        <v>66</v>
      </c>
      <c r="B7" s="48"/>
      <c r="C7" s="48"/>
      <c r="D7" s="48"/>
      <c r="E7" s="48"/>
      <c r="F7" s="48"/>
      <c r="G7" s="48"/>
      <c r="H7" s="49"/>
      <c r="I7" s="49"/>
      <c r="J7" s="49"/>
      <c r="K7" s="50" t="s">
        <v>78</v>
      </c>
      <c r="L7" s="50"/>
      <c r="M7" s="50"/>
      <c r="N7" s="51"/>
    </row>
    <row r="8" spans="1:14" x14ac:dyDescent="0.25">
      <c r="N8" s="1"/>
    </row>
    <row r="9" spans="1:14" x14ac:dyDescent="0.25">
      <c r="A9" s="71" t="s">
        <v>102</v>
      </c>
      <c r="B9" s="72"/>
      <c r="C9" s="72"/>
      <c r="D9" s="72"/>
      <c r="E9" s="72"/>
      <c r="F9" s="72"/>
      <c r="G9" s="73"/>
      <c r="H9" s="74" t="s">
        <v>71</v>
      </c>
      <c r="I9" s="75"/>
      <c r="J9" s="75"/>
      <c r="K9" s="75"/>
      <c r="L9" s="75"/>
      <c r="M9" s="75"/>
      <c r="N9" s="8"/>
    </row>
    <row r="10" spans="1:14" x14ac:dyDescent="0.25">
      <c r="A10" s="71" t="s">
        <v>6</v>
      </c>
      <c r="B10" s="72"/>
      <c r="C10" s="72"/>
      <c r="D10" s="72"/>
      <c r="E10" s="72"/>
      <c r="F10" s="72"/>
      <c r="G10" s="73"/>
      <c r="H10" s="74" t="s">
        <v>79</v>
      </c>
      <c r="I10" s="75"/>
      <c r="J10" s="75"/>
      <c r="K10" s="75"/>
      <c r="L10" s="75"/>
      <c r="M10" s="75"/>
      <c r="N10" s="39"/>
    </row>
    <row r="11" spans="1:14" x14ac:dyDescent="0.25">
      <c r="A11" s="71" t="s">
        <v>7</v>
      </c>
      <c r="B11" s="72"/>
      <c r="C11" s="72"/>
      <c r="D11" s="72"/>
      <c r="E11" s="72"/>
      <c r="F11" s="72"/>
      <c r="G11" s="73"/>
      <c r="H11" s="74" t="s">
        <v>72</v>
      </c>
      <c r="I11" s="75"/>
      <c r="J11" s="75"/>
      <c r="K11" s="75"/>
      <c r="L11" s="75"/>
      <c r="M11" s="75"/>
      <c r="N11" s="39"/>
    </row>
    <row r="12" spans="1:14" x14ac:dyDescent="0.25">
      <c r="A12" s="71" t="s">
        <v>54</v>
      </c>
      <c r="B12" s="72"/>
      <c r="C12" s="72"/>
      <c r="D12" s="72"/>
      <c r="E12" s="72"/>
      <c r="F12" s="72"/>
      <c r="G12" s="73"/>
      <c r="H12" s="74" t="s">
        <v>86</v>
      </c>
      <c r="I12" s="75"/>
      <c r="J12" s="75"/>
      <c r="K12" s="75"/>
      <c r="L12" s="75"/>
      <c r="M12" s="75"/>
      <c r="N12" s="39"/>
    </row>
    <row r="13" spans="1:14" x14ac:dyDescent="0.25">
      <c r="A13" s="8"/>
      <c r="B13" s="30"/>
      <c r="C13" s="30"/>
      <c r="D13" s="30"/>
      <c r="E13" s="30"/>
      <c r="F13" s="30"/>
      <c r="G13" s="30"/>
      <c r="H13" s="8"/>
      <c r="I13" s="30"/>
      <c r="J13" s="39"/>
      <c r="K13" s="39"/>
      <c r="L13" s="39"/>
      <c r="M13" s="39"/>
      <c r="N13" s="39"/>
    </row>
    <row r="14" spans="1:14" x14ac:dyDescent="0.25">
      <c r="N14" s="1"/>
    </row>
    <row r="15" spans="1:14" x14ac:dyDescent="0.25">
      <c r="A15" s="9" t="s">
        <v>8</v>
      </c>
      <c r="B15" s="9" t="s">
        <v>9</v>
      </c>
      <c r="C15" s="9"/>
      <c r="D15" s="9"/>
      <c r="E15" s="9"/>
      <c r="F15" s="9"/>
      <c r="G15" s="9"/>
      <c r="I15" s="9" t="s">
        <v>10</v>
      </c>
      <c r="J15" s="9" t="s">
        <v>11</v>
      </c>
      <c r="K15" s="9" t="s">
        <v>12</v>
      </c>
      <c r="L15" s="9" t="s">
        <v>13</v>
      </c>
      <c r="M15" s="9" t="s">
        <v>14</v>
      </c>
      <c r="N15" s="10"/>
    </row>
    <row r="16" spans="1:14" x14ac:dyDescent="0.25">
      <c r="A16" s="11" t="s">
        <v>15</v>
      </c>
      <c r="B16" s="67" t="s">
        <v>16</v>
      </c>
      <c r="C16" s="67"/>
      <c r="D16" s="67"/>
      <c r="E16" s="67"/>
      <c r="F16" s="67"/>
      <c r="G16" s="67"/>
      <c r="H16" s="67"/>
      <c r="I16" s="12"/>
      <c r="J16" s="12"/>
      <c r="K16" s="12"/>
      <c r="L16" s="12"/>
      <c r="M16" s="12"/>
      <c r="N16" s="1"/>
    </row>
    <row r="17" spans="1:16" x14ac:dyDescent="0.25">
      <c r="A17" s="12" t="s">
        <v>17</v>
      </c>
      <c r="B17" s="57" t="s">
        <v>18</v>
      </c>
      <c r="C17" s="57"/>
      <c r="D17" s="57"/>
      <c r="E17" s="57"/>
      <c r="F17" s="57"/>
      <c r="G17" s="57"/>
      <c r="H17" s="57"/>
      <c r="I17" s="40"/>
      <c r="J17" s="13">
        <v>2</v>
      </c>
      <c r="K17" s="40"/>
      <c r="L17" s="40"/>
      <c r="M17" s="12">
        <v>3</v>
      </c>
      <c r="N17" s="14">
        <f>L17*M17</f>
        <v>0</v>
      </c>
    </row>
    <row r="18" spans="1:16" x14ac:dyDescent="0.25">
      <c r="A18" s="12" t="s">
        <v>19</v>
      </c>
      <c r="B18" s="57" t="s">
        <v>20</v>
      </c>
      <c r="C18" s="57"/>
      <c r="D18" s="57"/>
      <c r="E18" s="57"/>
      <c r="F18" s="57"/>
      <c r="G18" s="57"/>
      <c r="H18" s="57"/>
      <c r="I18" s="40"/>
      <c r="J18" s="13">
        <v>2</v>
      </c>
      <c r="K18" s="40"/>
      <c r="L18" s="40"/>
      <c r="M18" s="12">
        <v>5</v>
      </c>
      <c r="N18" s="14">
        <f t="shared" ref="N18:N21" si="0">L18*M18</f>
        <v>0</v>
      </c>
    </row>
    <row r="19" spans="1:16" x14ac:dyDescent="0.25">
      <c r="A19" s="12" t="s">
        <v>21</v>
      </c>
      <c r="B19" s="57" t="s">
        <v>83</v>
      </c>
      <c r="C19" s="57"/>
      <c r="D19" s="57"/>
      <c r="E19" s="57"/>
      <c r="F19" s="57"/>
      <c r="G19" s="57"/>
      <c r="H19" s="57"/>
      <c r="I19" s="40"/>
      <c r="J19" s="13">
        <v>1.5</v>
      </c>
      <c r="K19" s="40"/>
      <c r="L19" s="40"/>
      <c r="M19" s="12">
        <v>3</v>
      </c>
      <c r="N19" s="14">
        <f t="shared" si="0"/>
        <v>0</v>
      </c>
    </row>
    <row r="20" spans="1:16" x14ac:dyDescent="0.25">
      <c r="A20" s="12" t="s">
        <v>21</v>
      </c>
      <c r="B20" s="57" t="s">
        <v>84</v>
      </c>
      <c r="C20" s="57"/>
      <c r="D20" s="57"/>
      <c r="E20" s="57"/>
      <c r="F20" s="57"/>
      <c r="G20" s="57"/>
      <c r="H20" s="57"/>
      <c r="I20" s="40"/>
      <c r="J20" s="13">
        <v>1.5</v>
      </c>
      <c r="K20" s="40"/>
      <c r="L20" s="40"/>
      <c r="M20" s="12">
        <v>3</v>
      </c>
      <c r="N20" s="14">
        <f t="shared" si="0"/>
        <v>0</v>
      </c>
    </row>
    <row r="21" spans="1:16" x14ac:dyDescent="0.25">
      <c r="A21" s="12" t="s">
        <v>21</v>
      </c>
      <c r="B21" s="57" t="s">
        <v>22</v>
      </c>
      <c r="C21" s="57"/>
      <c r="D21" s="57"/>
      <c r="E21" s="57"/>
      <c r="F21" s="57"/>
      <c r="G21" s="57"/>
      <c r="H21" s="57"/>
      <c r="I21" s="40"/>
      <c r="J21" s="13">
        <v>2</v>
      </c>
      <c r="K21" s="40"/>
      <c r="L21" s="40"/>
      <c r="M21" s="12">
        <v>4</v>
      </c>
      <c r="N21" s="14">
        <f t="shared" si="0"/>
        <v>0</v>
      </c>
    </row>
    <row r="22" spans="1:16" x14ac:dyDescent="0.25">
      <c r="A22" s="11"/>
      <c r="B22" s="67" t="str">
        <f>IF(N22&lt;=1.5,"Sehr Gut",IF(N22&lt;=2.5,"Gut",IF(N22&lt;=3.5,"Befriedigend",IF(N22&gt;=3.5,"Genügend"))))</f>
        <v>Sehr Gut</v>
      </c>
      <c r="C22" s="67"/>
      <c r="D22" s="67"/>
      <c r="E22" s="67"/>
      <c r="F22" s="67"/>
      <c r="G22" s="67"/>
      <c r="H22" s="67"/>
      <c r="I22" s="11"/>
      <c r="J22" s="15">
        <f>SUM(J17:J21)</f>
        <v>9</v>
      </c>
      <c r="K22" s="11"/>
      <c r="L22" s="16">
        <f>N22</f>
        <v>0</v>
      </c>
      <c r="M22" s="11">
        <f>SUM(M17:M21)</f>
        <v>18</v>
      </c>
      <c r="N22" s="17">
        <f>SUM(N17:N21)/(M22)</f>
        <v>0</v>
      </c>
    </row>
    <row r="23" spans="1:16" x14ac:dyDescent="0.25">
      <c r="A23" s="11"/>
      <c r="B23" s="76" t="s">
        <v>90</v>
      </c>
      <c r="C23" s="76"/>
      <c r="D23" s="76"/>
      <c r="E23" s="76"/>
      <c r="F23" s="76"/>
      <c r="G23" s="76"/>
      <c r="H23" s="76"/>
      <c r="I23" s="11"/>
      <c r="J23" s="15"/>
      <c r="K23" s="11"/>
      <c r="L23" s="16"/>
      <c r="M23" s="11"/>
      <c r="N23" s="17"/>
    </row>
    <row r="24" spans="1:16" x14ac:dyDescent="0.25">
      <c r="A24" s="11"/>
      <c r="B24" s="57"/>
      <c r="C24" s="57"/>
      <c r="D24" s="57"/>
      <c r="E24" s="57"/>
      <c r="F24" s="57"/>
      <c r="G24" s="57"/>
      <c r="H24" s="57"/>
      <c r="I24" s="11"/>
      <c r="J24" s="15"/>
      <c r="K24" s="11"/>
      <c r="L24" s="16"/>
      <c r="M24" s="11"/>
      <c r="N24" s="17"/>
    </row>
    <row r="25" spans="1:16" x14ac:dyDescent="0.25">
      <c r="A25" s="11" t="s">
        <v>85</v>
      </c>
      <c r="B25" s="67" t="s">
        <v>89</v>
      </c>
      <c r="C25" s="67"/>
      <c r="D25" s="67"/>
      <c r="E25" s="67"/>
      <c r="F25" s="67"/>
      <c r="G25" s="67"/>
      <c r="H25" s="67"/>
      <c r="I25" s="11"/>
      <c r="J25" s="15"/>
      <c r="K25" s="11"/>
      <c r="L25" s="16"/>
      <c r="M25" s="11"/>
      <c r="N25" s="17"/>
    </row>
    <row r="26" spans="1:16" x14ac:dyDescent="0.25">
      <c r="A26" s="11"/>
      <c r="B26" s="57" t="s">
        <v>80</v>
      </c>
      <c r="C26" s="57"/>
      <c r="D26" s="57"/>
      <c r="E26" s="57"/>
      <c r="F26" s="57"/>
      <c r="G26" s="57"/>
      <c r="H26" s="57"/>
      <c r="I26" s="40"/>
      <c r="J26" s="40"/>
      <c r="K26" s="40"/>
      <c r="L26" s="40"/>
      <c r="M26" s="40"/>
      <c r="N26" s="17"/>
    </row>
    <row r="27" spans="1:16" x14ac:dyDescent="0.25">
      <c r="A27" s="11"/>
      <c r="B27" s="57" t="s">
        <v>81</v>
      </c>
      <c r="C27" s="57"/>
      <c r="D27" s="57"/>
      <c r="E27" s="57"/>
      <c r="F27" s="57"/>
      <c r="G27" s="57"/>
      <c r="H27" s="57"/>
      <c r="I27" s="40"/>
      <c r="J27" s="40"/>
      <c r="K27" s="40"/>
      <c r="L27" s="40"/>
      <c r="M27" s="40"/>
      <c r="N27" s="17"/>
    </row>
    <row r="28" spans="1:16" x14ac:dyDescent="0.25">
      <c r="A28" s="11"/>
      <c r="B28" s="57" t="s">
        <v>82</v>
      </c>
      <c r="C28" s="57"/>
      <c r="D28" s="57"/>
      <c r="E28" s="57"/>
      <c r="F28" s="57"/>
      <c r="G28" s="57"/>
      <c r="H28" s="57"/>
      <c r="I28" s="40"/>
      <c r="J28" s="40"/>
      <c r="K28" s="40"/>
      <c r="L28" s="40"/>
      <c r="M28" s="40"/>
      <c r="N28" s="17"/>
    </row>
    <row r="29" spans="1:16" x14ac:dyDescent="0.25">
      <c r="A29" s="11"/>
      <c r="B29" s="59" t="s">
        <v>88</v>
      </c>
      <c r="C29" s="59"/>
      <c r="D29" s="59"/>
      <c r="E29" s="59"/>
      <c r="F29" s="59"/>
      <c r="G29" s="59"/>
      <c r="H29" s="59"/>
      <c r="I29" s="11"/>
      <c r="J29" s="15"/>
      <c r="K29" s="11"/>
      <c r="L29" s="16"/>
      <c r="M29" s="11"/>
      <c r="N29" s="17"/>
    </row>
    <row r="30" spans="1:16" x14ac:dyDescent="0.25">
      <c r="A30" s="11"/>
      <c r="B30" s="57"/>
      <c r="C30" s="57"/>
      <c r="D30" s="57"/>
      <c r="E30" s="57"/>
      <c r="F30" s="57"/>
      <c r="G30" s="57"/>
      <c r="H30" s="57"/>
      <c r="I30" s="11"/>
      <c r="J30" s="15"/>
      <c r="K30" s="11"/>
      <c r="L30" s="11"/>
      <c r="M30" s="11"/>
      <c r="N30" s="18"/>
    </row>
    <row r="31" spans="1:16" x14ac:dyDescent="0.25">
      <c r="A31" s="11" t="s">
        <v>23</v>
      </c>
      <c r="B31" s="67" t="s">
        <v>100</v>
      </c>
      <c r="C31" s="67"/>
      <c r="D31" s="67"/>
      <c r="E31" s="67"/>
      <c r="F31" s="67"/>
      <c r="G31" s="67"/>
      <c r="H31" s="67"/>
      <c r="I31" s="12"/>
      <c r="J31" s="13"/>
      <c r="K31" s="12"/>
      <c r="L31" s="12"/>
      <c r="M31" s="12"/>
      <c r="N31" s="1"/>
      <c r="P31" s="41"/>
    </row>
    <row r="32" spans="1:16" x14ac:dyDescent="0.25">
      <c r="A32" s="12" t="s">
        <v>19</v>
      </c>
      <c r="B32" s="57" t="s">
        <v>101</v>
      </c>
      <c r="C32" s="57"/>
      <c r="D32" s="57"/>
      <c r="E32" s="57"/>
      <c r="F32" s="57"/>
      <c r="G32" s="57"/>
      <c r="H32" s="57"/>
      <c r="I32" s="40"/>
      <c r="J32" s="13">
        <v>2</v>
      </c>
      <c r="K32" s="40"/>
      <c r="L32" s="40"/>
      <c r="M32" s="12">
        <v>5</v>
      </c>
      <c r="N32" s="14">
        <f>L32*M32</f>
        <v>0</v>
      </c>
    </row>
    <row r="33" spans="1:65" x14ac:dyDescent="0.25">
      <c r="A33" s="12" t="s">
        <v>17</v>
      </c>
      <c r="B33" s="57" t="s">
        <v>24</v>
      </c>
      <c r="C33" s="57"/>
      <c r="D33" s="57"/>
      <c r="E33" s="57"/>
      <c r="F33" s="57"/>
      <c r="G33" s="57"/>
      <c r="H33" s="57"/>
      <c r="I33" s="40"/>
      <c r="J33" s="13">
        <v>2</v>
      </c>
      <c r="K33" s="40"/>
      <c r="L33" s="40"/>
      <c r="M33" s="12">
        <v>3</v>
      </c>
      <c r="N33" s="14">
        <f t="shared" ref="N33" si="1">L33*M33</f>
        <v>0</v>
      </c>
    </row>
    <row r="34" spans="1:65" x14ac:dyDescent="0.25">
      <c r="A34" s="11"/>
      <c r="B34" s="67" t="str">
        <f>IF(N34&lt;=1.5,"Sehr Gut",IF(N34&lt;=2.5,"Gut",IF(N34&lt;=3.5,"Befriedigend",IF(N34&gt;=3.5,"Genügend"))))</f>
        <v>Sehr Gut</v>
      </c>
      <c r="C34" s="67"/>
      <c r="D34" s="67"/>
      <c r="E34" s="67"/>
      <c r="F34" s="67"/>
      <c r="G34" s="67"/>
      <c r="H34" s="67"/>
      <c r="I34" s="11"/>
      <c r="J34" s="15">
        <f>SUM(J32:J33)</f>
        <v>4</v>
      </c>
      <c r="K34" s="11"/>
      <c r="L34" s="16">
        <f>N34</f>
        <v>0</v>
      </c>
      <c r="M34" s="11">
        <f>SUM(M32:M33)</f>
        <v>8</v>
      </c>
      <c r="N34" s="17">
        <f>SUM(N32:N33)/(M34)</f>
        <v>0</v>
      </c>
    </row>
    <row r="35" spans="1:65" x14ac:dyDescent="0.25">
      <c r="A35" s="18"/>
      <c r="B35" s="58"/>
      <c r="C35" s="58"/>
      <c r="D35" s="58"/>
      <c r="E35" s="58"/>
      <c r="F35" s="58"/>
      <c r="G35" s="58"/>
      <c r="H35" s="58"/>
      <c r="I35" s="18"/>
      <c r="J35" s="17"/>
      <c r="K35" s="18"/>
      <c r="L35" s="22"/>
      <c r="M35" s="18"/>
      <c r="N35" s="17"/>
    </row>
    <row r="36" spans="1:65" s="1" customFormat="1" x14ac:dyDescent="0.25">
      <c r="A36" s="18"/>
      <c r="B36" s="58"/>
      <c r="C36" s="58"/>
      <c r="D36" s="58"/>
      <c r="E36" s="58"/>
      <c r="F36" s="58"/>
      <c r="G36" s="58"/>
      <c r="H36" s="58"/>
      <c r="I36" s="18"/>
      <c r="J36" s="17"/>
      <c r="K36" s="18"/>
      <c r="L36" s="22"/>
      <c r="M36" s="18"/>
      <c r="N36" s="17"/>
    </row>
    <row r="37" spans="1:65" s="1" customFormat="1" x14ac:dyDescent="0.25">
      <c r="A37" s="18"/>
      <c r="B37" s="58"/>
      <c r="C37" s="58"/>
      <c r="D37" s="58"/>
      <c r="E37" s="58"/>
      <c r="F37" s="58"/>
      <c r="G37" s="58"/>
      <c r="H37" s="58"/>
      <c r="I37" s="18"/>
      <c r="J37" s="17"/>
      <c r="K37" s="18"/>
      <c r="L37" s="22"/>
      <c r="M37" s="18"/>
      <c r="N37" s="17"/>
    </row>
    <row r="38" spans="1:65" s="1" customFormat="1" x14ac:dyDescent="0.25">
      <c r="A38" s="18"/>
      <c r="B38" s="58"/>
      <c r="C38" s="58"/>
      <c r="D38" s="58"/>
      <c r="E38" s="58"/>
      <c r="F38" s="58"/>
      <c r="G38" s="58"/>
      <c r="H38" s="58"/>
      <c r="I38" s="18"/>
      <c r="J38" s="17"/>
      <c r="K38" s="18"/>
      <c r="L38" s="18"/>
      <c r="M38" s="18"/>
      <c r="N38" s="18"/>
    </row>
    <row r="39" spans="1:65" x14ac:dyDescent="0.25">
      <c r="A39" s="1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4"/>
    </row>
    <row r="40" spans="1:65" ht="21" x14ac:dyDescent="0.35">
      <c r="A40" s="2" t="s">
        <v>0</v>
      </c>
      <c r="B40" s="2"/>
      <c r="C40" s="2"/>
      <c r="D40" s="2"/>
      <c r="I40" t="s">
        <v>1</v>
      </c>
      <c r="J40" s="60">
        <f>J3</f>
        <v>0</v>
      </c>
      <c r="K40" s="61"/>
      <c r="L40" s="6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 x14ac:dyDescent="0.25">
      <c r="L41" s="1"/>
      <c r="M41" s="1"/>
      <c r="N41" s="1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 ht="18.75" x14ac:dyDescent="0.3">
      <c r="A42" s="3" t="s">
        <v>2</v>
      </c>
      <c r="B42" s="3"/>
      <c r="C42" s="3"/>
      <c r="D42" s="3"/>
      <c r="E42" s="3"/>
      <c r="F42" s="3"/>
      <c r="G42" s="3"/>
      <c r="H42" s="3"/>
      <c r="I42" t="s">
        <v>3</v>
      </c>
      <c r="J42" s="4" t="s">
        <v>4</v>
      </c>
      <c r="K42" s="4">
        <v>66</v>
      </c>
      <c r="L42" s="5">
        <v>825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18.75" x14ac:dyDescent="0.3">
      <c r="A43" s="3" t="s">
        <v>5</v>
      </c>
      <c r="B43" s="3"/>
      <c r="C43" s="3"/>
      <c r="D43" s="3"/>
      <c r="E43" s="3"/>
      <c r="F43" s="6"/>
      <c r="G43" s="6"/>
      <c r="H43" s="6"/>
      <c r="I43" s="6"/>
      <c r="J43" s="6"/>
      <c r="L43" s="7"/>
      <c r="M43" s="7"/>
      <c r="N43" s="7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 ht="18.75" x14ac:dyDescent="0.3">
      <c r="A44" s="35" t="str">
        <f>A7:I7</f>
        <v>*)) Spezialisierungsmodul Trainingstherapie, Public Health oder Leistung und Training</v>
      </c>
      <c r="B44" s="35"/>
      <c r="C44" s="35"/>
      <c r="D44" s="35"/>
      <c r="E44" s="35"/>
      <c r="F44" s="35"/>
      <c r="G44" s="35"/>
      <c r="H44" s="36"/>
      <c r="I44" s="36"/>
      <c r="J44" s="36"/>
      <c r="K44" s="29"/>
      <c r="L44" s="29"/>
      <c r="M44" s="29"/>
      <c r="N44" s="29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 ht="18.75" x14ac:dyDescent="0.3">
      <c r="A45" s="35"/>
      <c r="B45" s="35"/>
      <c r="C45" s="35"/>
      <c r="D45" s="35"/>
      <c r="E45" s="35"/>
      <c r="F45" s="35"/>
      <c r="G45" s="35"/>
      <c r="H45" s="36"/>
      <c r="I45" s="36"/>
      <c r="J45" s="36"/>
      <c r="K45" s="29"/>
      <c r="L45" s="29"/>
      <c r="M45" s="29"/>
      <c r="N45" s="29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 x14ac:dyDescent="0.25">
      <c r="A46" s="9" t="s">
        <v>8</v>
      </c>
      <c r="B46" s="9" t="s">
        <v>9</v>
      </c>
      <c r="C46" s="9"/>
      <c r="D46" s="9"/>
      <c r="E46" s="9"/>
      <c r="F46" s="9"/>
      <c r="G46" s="9"/>
      <c r="I46" s="9" t="s">
        <v>10</v>
      </c>
      <c r="J46" s="9" t="s">
        <v>11</v>
      </c>
      <c r="K46" s="9" t="s">
        <v>12</v>
      </c>
      <c r="L46" s="9" t="s">
        <v>13</v>
      </c>
      <c r="M46" s="9" t="s">
        <v>14</v>
      </c>
      <c r="N46" s="29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 x14ac:dyDescent="0.25">
      <c r="A47" s="11" t="s">
        <v>25</v>
      </c>
      <c r="B47" s="67" t="s">
        <v>26</v>
      </c>
      <c r="C47" s="67"/>
      <c r="D47" s="67"/>
      <c r="E47" s="67"/>
      <c r="F47" s="67"/>
      <c r="G47" s="67"/>
      <c r="H47" s="67"/>
      <c r="I47" s="19"/>
      <c r="J47" s="13"/>
      <c r="K47" s="19"/>
      <c r="L47" s="19"/>
      <c r="M47" s="12"/>
      <c r="N47" s="1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 x14ac:dyDescent="0.25">
      <c r="A48" s="12" t="s">
        <v>19</v>
      </c>
      <c r="B48" s="57" t="s">
        <v>27</v>
      </c>
      <c r="C48" s="57"/>
      <c r="D48" s="57"/>
      <c r="E48" s="57"/>
      <c r="F48" s="57"/>
      <c r="G48" s="57"/>
      <c r="H48" s="57"/>
      <c r="I48" s="40"/>
      <c r="J48" s="13">
        <v>2</v>
      </c>
      <c r="K48" s="40"/>
      <c r="L48" s="40"/>
      <c r="M48" s="12">
        <v>5</v>
      </c>
      <c r="N48" s="14">
        <f>L48*M48</f>
        <v>0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x14ac:dyDescent="0.25">
      <c r="A49" s="12" t="s">
        <v>17</v>
      </c>
      <c r="B49" s="57" t="s">
        <v>28</v>
      </c>
      <c r="C49" s="57"/>
      <c r="D49" s="57"/>
      <c r="E49" s="57"/>
      <c r="F49" s="57"/>
      <c r="G49" s="57"/>
      <c r="H49" s="57"/>
      <c r="I49" s="40"/>
      <c r="J49" s="13">
        <v>2</v>
      </c>
      <c r="K49" s="40"/>
      <c r="L49" s="40"/>
      <c r="M49" s="12">
        <v>3</v>
      </c>
      <c r="N49" s="14">
        <f t="shared" ref="N49" si="2">L49*M49</f>
        <v>0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x14ac:dyDescent="0.25">
      <c r="A50" s="11"/>
      <c r="B50" s="67" t="str">
        <f>IF(N50&lt;=1.5,"Sehr Gut",IF(N50&lt;=2.5,"Gut",IF(N50&lt;=3.5,"Befriedigend",IF(N50&gt;=3.5,"Genügend"))))</f>
        <v>Sehr Gut</v>
      </c>
      <c r="C50" s="67"/>
      <c r="D50" s="67"/>
      <c r="E50" s="67"/>
      <c r="F50" s="67"/>
      <c r="G50" s="67"/>
      <c r="H50" s="67"/>
      <c r="I50" s="11"/>
      <c r="J50" s="15">
        <f>SUM(J48:J49)</f>
        <v>4</v>
      </c>
      <c r="K50" s="11"/>
      <c r="L50" s="16">
        <f>N50</f>
        <v>0</v>
      </c>
      <c r="M50" s="11">
        <f>SUM(M48:M49)</f>
        <v>8</v>
      </c>
      <c r="N50" s="17">
        <f>SUM(N48:N49)/(M50)</f>
        <v>0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x14ac:dyDescent="0.25">
      <c r="A51" s="4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x14ac:dyDescent="0.25">
      <c r="A52" s="11" t="s">
        <v>29</v>
      </c>
      <c r="B52" s="67" t="s">
        <v>30</v>
      </c>
      <c r="C52" s="67"/>
      <c r="D52" s="67"/>
      <c r="E52" s="67"/>
      <c r="F52" s="67"/>
      <c r="G52" s="67"/>
      <c r="H52" s="67"/>
      <c r="I52" s="19"/>
      <c r="J52" s="13"/>
      <c r="K52" s="19"/>
      <c r="L52" s="19"/>
      <c r="M52" s="12"/>
      <c r="N52" s="1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x14ac:dyDescent="0.25">
      <c r="A53" s="12" t="s">
        <v>19</v>
      </c>
      <c r="B53" s="57" t="s">
        <v>31</v>
      </c>
      <c r="C53" s="57"/>
      <c r="D53" s="57"/>
      <c r="E53" s="57"/>
      <c r="F53" s="57"/>
      <c r="G53" s="57"/>
      <c r="H53" s="57"/>
      <c r="I53" s="40"/>
      <c r="J53" s="13">
        <v>2</v>
      </c>
      <c r="K53" s="40"/>
      <c r="L53" s="40"/>
      <c r="M53" s="12">
        <v>5</v>
      </c>
      <c r="N53" s="14">
        <f>L53*M53</f>
        <v>0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x14ac:dyDescent="0.25">
      <c r="A54" s="12" t="s">
        <v>17</v>
      </c>
      <c r="B54" s="57" t="s">
        <v>32</v>
      </c>
      <c r="C54" s="57"/>
      <c r="D54" s="57"/>
      <c r="E54" s="57"/>
      <c r="F54" s="57"/>
      <c r="G54" s="57"/>
      <c r="H54" s="57"/>
      <c r="I54" s="40"/>
      <c r="J54" s="13">
        <v>2</v>
      </c>
      <c r="K54" s="40"/>
      <c r="L54" s="40"/>
      <c r="M54" s="12">
        <v>3</v>
      </c>
      <c r="N54" s="14">
        <f>L54*M54</f>
        <v>0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x14ac:dyDescent="0.25">
      <c r="A55" s="11"/>
      <c r="B55" s="67" t="str">
        <f>IF(N55&lt;=1.5,"Sehr Gut",IF(N55&lt;=2.5,"Gut",IF(N55&lt;=3.5,"Befriedigend",IF(N55&gt;=3.5,"Genügend"))))</f>
        <v>Sehr Gut</v>
      </c>
      <c r="C55" s="67"/>
      <c r="D55" s="67"/>
      <c r="E55" s="67"/>
      <c r="F55" s="67"/>
      <c r="G55" s="67"/>
      <c r="H55" s="67"/>
      <c r="I55" s="11"/>
      <c r="J55" s="15">
        <f>SUM(J53:J54)</f>
        <v>4</v>
      </c>
      <c r="K55" s="11"/>
      <c r="L55" s="16">
        <f>N55</f>
        <v>0</v>
      </c>
      <c r="M55" s="11">
        <f>SUM(M53:M54)</f>
        <v>8</v>
      </c>
      <c r="N55" s="17">
        <f>SUM(N53:N54)/(M55)</f>
        <v>0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x14ac:dyDescent="0.25">
      <c r="A56" s="12"/>
      <c r="B56" s="57"/>
      <c r="C56" s="57"/>
      <c r="D56" s="57"/>
      <c r="E56" s="57"/>
      <c r="F56" s="57"/>
      <c r="G56" s="57"/>
      <c r="H56" s="57"/>
      <c r="I56" s="12"/>
      <c r="J56" s="12"/>
      <c r="K56" s="12"/>
      <c r="L56" s="12"/>
      <c r="M56" s="1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 x14ac:dyDescent="0.25">
      <c r="A57" s="11" t="s">
        <v>33</v>
      </c>
      <c r="B57" s="67" t="s">
        <v>56</v>
      </c>
      <c r="C57" s="67"/>
      <c r="D57" s="67"/>
      <c r="E57" s="67"/>
      <c r="F57" s="67"/>
      <c r="G57" s="67"/>
      <c r="H57" s="67"/>
      <c r="I57" s="12"/>
      <c r="J57" s="13"/>
      <c r="K57" s="12"/>
      <c r="L57" s="12"/>
      <c r="M57" s="12"/>
      <c r="N57" s="1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 x14ac:dyDescent="0.25">
      <c r="A58" s="12" t="s">
        <v>19</v>
      </c>
      <c r="B58" s="57" t="s">
        <v>34</v>
      </c>
      <c r="C58" s="57"/>
      <c r="D58" s="57"/>
      <c r="E58" s="57"/>
      <c r="F58" s="57"/>
      <c r="G58" s="57"/>
      <c r="H58" s="57"/>
      <c r="I58" s="40"/>
      <c r="J58" s="13">
        <v>2</v>
      </c>
      <c r="K58" s="40"/>
      <c r="L58" s="40"/>
      <c r="M58" s="12">
        <v>5</v>
      </c>
      <c r="N58" s="14">
        <f>L58*M58</f>
        <v>0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</row>
    <row r="59" spans="1:65" x14ac:dyDescent="0.25">
      <c r="A59" s="12" t="s">
        <v>21</v>
      </c>
      <c r="B59" s="57" t="s">
        <v>35</v>
      </c>
      <c r="C59" s="57"/>
      <c r="D59" s="57"/>
      <c r="E59" s="57"/>
      <c r="F59" s="57"/>
      <c r="G59" s="57"/>
      <c r="H59" s="57"/>
      <c r="I59" s="40"/>
      <c r="J59" s="13">
        <v>2</v>
      </c>
      <c r="K59" s="40"/>
      <c r="L59" s="40"/>
      <c r="M59" s="12">
        <v>3</v>
      </c>
      <c r="N59" s="14">
        <f t="shared" ref="N59" si="3">L59*M59</f>
        <v>0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</row>
    <row r="60" spans="1:65" x14ac:dyDescent="0.25">
      <c r="A60" s="11"/>
      <c r="B60" s="67" t="str">
        <f>IF(N60&lt;=1.5,"Sehr Gut",IF(N60&lt;=2.5,"Gut",IF(N60&lt;=3.5,"Befriedigend",IF(N60&gt;=3.5,"Genügend"))))</f>
        <v>Sehr Gut</v>
      </c>
      <c r="C60" s="67"/>
      <c r="D60" s="67"/>
      <c r="E60" s="67"/>
      <c r="F60" s="67"/>
      <c r="G60" s="67"/>
      <c r="H60" s="67"/>
      <c r="I60" s="11"/>
      <c r="J60" s="15">
        <f>SUM(J58:J59)</f>
        <v>4</v>
      </c>
      <c r="K60" s="11"/>
      <c r="L60" s="16">
        <f>N60</f>
        <v>0</v>
      </c>
      <c r="M60" s="11">
        <f>SUM(M58:M59)</f>
        <v>8</v>
      </c>
      <c r="N60" s="17">
        <f>SUM(N58:N59)/(M60)</f>
        <v>0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</row>
    <row r="61" spans="1:65" x14ac:dyDescent="0.25">
      <c r="A61" s="11"/>
      <c r="B61" s="57"/>
      <c r="C61" s="57"/>
      <c r="D61" s="57"/>
      <c r="E61" s="57"/>
      <c r="F61" s="57"/>
      <c r="G61" s="57"/>
      <c r="H61" s="57"/>
      <c r="I61" s="11"/>
      <c r="J61" s="15"/>
      <c r="K61" s="11"/>
      <c r="L61" s="11"/>
      <c r="M61" s="11"/>
      <c r="N61" s="18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x14ac:dyDescent="0.25">
      <c r="A62" s="33" t="s">
        <v>65</v>
      </c>
      <c r="B62" s="83" t="s">
        <v>57</v>
      </c>
      <c r="C62" s="83"/>
      <c r="D62" s="83"/>
      <c r="E62" s="83"/>
      <c r="F62" s="83"/>
      <c r="G62" s="83"/>
      <c r="H62" s="83"/>
      <c r="I62" s="12"/>
      <c r="J62" s="13"/>
      <c r="K62" s="12"/>
      <c r="L62" s="12"/>
      <c r="M62" s="12"/>
      <c r="N62" s="1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 x14ac:dyDescent="0.25">
      <c r="A63" s="12" t="s">
        <v>17</v>
      </c>
      <c r="B63" s="57" t="s">
        <v>36</v>
      </c>
      <c r="C63" s="57"/>
      <c r="D63" s="57"/>
      <c r="E63" s="57"/>
      <c r="F63" s="57"/>
      <c r="G63" s="57"/>
      <c r="H63" s="57"/>
      <c r="I63" s="40"/>
      <c r="J63" s="13">
        <v>2</v>
      </c>
      <c r="K63" s="42"/>
      <c r="L63" s="40"/>
      <c r="M63" s="12">
        <v>3</v>
      </c>
      <c r="N63" s="14">
        <f>L63*M63</f>
        <v>0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x14ac:dyDescent="0.25">
      <c r="A64" s="12" t="s">
        <v>21</v>
      </c>
      <c r="B64" s="57" t="s">
        <v>37</v>
      </c>
      <c r="C64" s="57"/>
      <c r="D64" s="57"/>
      <c r="E64" s="57"/>
      <c r="F64" s="57"/>
      <c r="G64" s="57"/>
      <c r="H64" s="57"/>
      <c r="I64" s="40"/>
      <c r="J64" s="13">
        <v>2</v>
      </c>
      <c r="K64" s="40"/>
      <c r="L64" s="40"/>
      <c r="M64" s="12">
        <v>3</v>
      </c>
      <c r="N64" s="14">
        <f t="shared" ref="N64:N71" si="4">L64*M64</f>
        <v>0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 x14ac:dyDescent="0.25">
      <c r="A65" s="12" t="s">
        <v>21</v>
      </c>
      <c r="B65" s="57" t="s">
        <v>38</v>
      </c>
      <c r="C65" s="57"/>
      <c r="D65" s="57"/>
      <c r="E65" s="57"/>
      <c r="F65" s="57"/>
      <c r="G65" s="57"/>
      <c r="H65" s="57"/>
      <c r="I65" s="40"/>
      <c r="J65" s="13">
        <v>2</v>
      </c>
      <c r="K65" s="40"/>
      <c r="L65" s="40"/>
      <c r="M65" s="12">
        <v>3</v>
      </c>
      <c r="N65" s="14">
        <f t="shared" si="4"/>
        <v>0</v>
      </c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 x14ac:dyDescent="0.25">
      <c r="A66" s="12" t="s">
        <v>40</v>
      </c>
      <c r="B66" s="57" t="s">
        <v>45</v>
      </c>
      <c r="C66" s="57"/>
      <c r="D66" s="57"/>
      <c r="E66" s="57"/>
      <c r="F66" s="57"/>
      <c r="G66" s="57"/>
      <c r="H66" s="57"/>
      <c r="I66" s="40"/>
      <c r="J66" s="13">
        <v>1.5</v>
      </c>
      <c r="K66" s="40"/>
      <c r="L66" s="40"/>
      <c r="M66" s="12">
        <v>2</v>
      </c>
      <c r="N66" s="14">
        <f t="shared" si="4"/>
        <v>0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x14ac:dyDescent="0.25">
      <c r="A67" s="12" t="s">
        <v>40</v>
      </c>
      <c r="B67" s="57" t="s">
        <v>41</v>
      </c>
      <c r="C67" s="57"/>
      <c r="D67" s="57"/>
      <c r="E67" s="57"/>
      <c r="F67" s="57"/>
      <c r="G67" s="57"/>
      <c r="H67" s="57"/>
      <c r="I67" s="40"/>
      <c r="J67" s="13">
        <v>2</v>
      </c>
      <c r="K67" s="40"/>
      <c r="L67" s="40"/>
      <c r="M67" s="12">
        <v>3</v>
      </c>
      <c r="N67" s="14">
        <f t="shared" si="4"/>
        <v>0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x14ac:dyDescent="0.25">
      <c r="A68" s="37" t="s">
        <v>73</v>
      </c>
      <c r="B68" s="82" t="s">
        <v>74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14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x14ac:dyDescent="0.25">
      <c r="A69" s="12" t="s">
        <v>17</v>
      </c>
      <c r="B69" s="57" t="s">
        <v>60</v>
      </c>
      <c r="C69" s="57"/>
      <c r="D69" s="57"/>
      <c r="E69" s="57"/>
      <c r="F69" s="57"/>
      <c r="G69" s="57"/>
      <c r="H69" s="57"/>
      <c r="I69" s="40"/>
      <c r="J69" s="13">
        <v>1.5</v>
      </c>
      <c r="K69" s="40"/>
      <c r="L69" s="40"/>
      <c r="M69" s="40"/>
      <c r="N69" s="14">
        <f t="shared" si="4"/>
        <v>0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15" customHeight="1" x14ac:dyDescent="0.25">
      <c r="A70" s="12" t="s">
        <v>17</v>
      </c>
      <c r="B70" s="57" t="s">
        <v>63</v>
      </c>
      <c r="C70" s="57"/>
      <c r="D70" s="57"/>
      <c r="E70" s="57"/>
      <c r="F70" s="57"/>
      <c r="G70" s="57"/>
      <c r="H70" s="57"/>
      <c r="I70" s="40"/>
      <c r="J70" s="13">
        <v>1.5</v>
      </c>
      <c r="K70" s="40"/>
      <c r="L70" s="40"/>
      <c r="M70" s="40"/>
      <c r="N70" s="14">
        <f t="shared" si="4"/>
        <v>0</v>
      </c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15" customHeight="1" x14ac:dyDescent="0.25">
      <c r="A71" s="12" t="s">
        <v>17</v>
      </c>
      <c r="B71" s="57" t="s">
        <v>62</v>
      </c>
      <c r="C71" s="57"/>
      <c r="D71" s="57"/>
      <c r="E71" s="57"/>
      <c r="F71" s="57"/>
      <c r="G71" s="57"/>
      <c r="H71" s="57"/>
      <c r="I71" s="40"/>
      <c r="J71" s="13">
        <v>1.5</v>
      </c>
      <c r="K71" s="40"/>
      <c r="L71" s="40"/>
      <c r="M71" s="40"/>
      <c r="N71" s="14">
        <f t="shared" si="4"/>
        <v>0</v>
      </c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 ht="15.75" customHeight="1" x14ac:dyDescent="0.25">
      <c r="A72" s="12" t="s">
        <v>55</v>
      </c>
      <c r="B72" s="78" t="s">
        <v>68</v>
      </c>
      <c r="C72" s="79"/>
      <c r="D72" s="79"/>
      <c r="E72" s="79"/>
      <c r="F72" s="79"/>
      <c r="G72" s="79"/>
      <c r="H72" s="80"/>
      <c r="I72" s="40"/>
      <c r="J72" s="13"/>
      <c r="K72" s="40"/>
      <c r="L72" s="19" t="s">
        <v>70</v>
      </c>
      <c r="M72" s="12">
        <v>13</v>
      </c>
      <c r="N72" s="14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 x14ac:dyDescent="0.25">
      <c r="A73" s="11"/>
      <c r="B73" s="67" t="str">
        <f>IF(N73&lt;=1.5,"Sehr Gut",IF(N73&lt;=2.5,"Gut",IF(N73&lt;=3.5,"Befriedigend",IF(N73&gt;=3.5,"Genügend"))))</f>
        <v>Sehr Gut</v>
      </c>
      <c r="C73" s="67"/>
      <c r="D73" s="67"/>
      <c r="E73" s="67"/>
      <c r="F73" s="67"/>
      <c r="G73" s="67"/>
      <c r="H73" s="67"/>
      <c r="I73" s="11"/>
      <c r="J73" s="38">
        <v>12.5</v>
      </c>
      <c r="K73" s="11"/>
      <c r="L73" s="16">
        <f>N73</f>
        <v>0</v>
      </c>
      <c r="M73" s="20">
        <f>SUM(M63:M72)</f>
        <v>27</v>
      </c>
      <c r="N73" s="17">
        <f>SUM(N63:N71)/(M73-M72)</f>
        <v>0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4" spans="1:65" x14ac:dyDescent="0.25">
      <c r="A74" s="18"/>
      <c r="B74" s="23"/>
      <c r="C74" s="23"/>
      <c r="D74" s="23"/>
      <c r="E74" s="23"/>
      <c r="F74" s="23"/>
      <c r="G74" s="23"/>
      <c r="H74" s="23"/>
      <c r="I74" s="18"/>
      <c r="J74" s="17"/>
      <c r="K74" s="18"/>
      <c r="L74" s="22"/>
      <c r="M74" s="18"/>
      <c r="N74" s="17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</row>
    <row r="75" spans="1:65" x14ac:dyDescent="0.25">
      <c r="A75" s="18"/>
      <c r="B75" s="23"/>
      <c r="C75" s="23"/>
      <c r="D75" s="23"/>
      <c r="E75" s="23"/>
      <c r="F75" s="23"/>
      <c r="G75" s="23"/>
      <c r="H75" s="23"/>
      <c r="I75" s="18"/>
      <c r="J75" s="17"/>
      <c r="K75" s="18"/>
      <c r="L75" s="22"/>
      <c r="M75" s="18"/>
      <c r="N75" s="17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</row>
    <row r="76" spans="1:65" x14ac:dyDescent="0.25">
      <c r="A76" s="18"/>
      <c r="B76" s="23"/>
      <c r="C76" s="23"/>
      <c r="D76" s="23"/>
      <c r="E76" s="23"/>
      <c r="F76" s="23"/>
      <c r="G76" s="23"/>
      <c r="H76" s="23"/>
      <c r="I76" s="18"/>
      <c r="J76" s="17"/>
      <c r="K76" s="18"/>
      <c r="L76" s="22"/>
      <c r="M76" s="18"/>
      <c r="N76" s="17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</row>
    <row r="77" spans="1:65" x14ac:dyDescent="0.25"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21" x14ac:dyDescent="0.35">
      <c r="A78" s="2" t="s">
        <v>0</v>
      </c>
      <c r="B78" s="2"/>
      <c r="C78" s="2"/>
      <c r="D78" s="2"/>
      <c r="I78" t="s">
        <v>1</v>
      </c>
      <c r="J78" s="60">
        <f>J3</f>
        <v>0</v>
      </c>
      <c r="K78" s="61"/>
      <c r="L78" s="62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x14ac:dyDescent="0.25">
      <c r="L79" s="1"/>
      <c r="M79" s="1"/>
      <c r="N79" s="1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</row>
    <row r="80" spans="1:65" ht="18.75" x14ac:dyDescent="0.3">
      <c r="A80" s="3" t="s">
        <v>2</v>
      </c>
      <c r="B80" s="3"/>
      <c r="C80" s="3"/>
      <c r="D80" s="3"/>
      <c r="E80" s="3"/>
      <c r="F80" s="3"/>
      <c r="G80" s="3"/>
      <c r="H80" s="3"/>
      <c r="I80" t="s">
        <v>3</v>
      </c>
      <c r="J80" s="4" t="s">
        <v>4</v>
      </c>
      <c r="K80" s="4">
        <v>66</v>
      </c>
      <c r="L80" s="5">
        <v>825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</row>
    <row r="81" spans="1:65" ht="18.75" x14ac:dyDescent="0.3">
      <c r="A81" s="3" t="s">
        <v>5</v>
      </c>
      <c r="B81" s="3"/>
      <c r="C81" s="3"/>
      <c r="D81" s="3"/>
      <c r="E81" s="3"/>
      <c r="F81" s="6"/>
      <c r="G81" s="6"/>
      <c r="H81" s="6"/>
      <c r="I81" s="6"/>
      <c r="J81" s="6"/>
      <c r="L81" s="7"/>
      <c r="M81" s="7"/>
      <c r="N81" s="7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</row>
    <row r="82" spans="1:65" ht="18.75" x14ac:dyDescent="0.3">
      <c r="A82" s="35" t="str">
        <f>A44:J44</f>
        <v>*)) Spezialisierungsmodul Trainingstherapie, Public Health oder Leistung und Training</v>
      </c>
      <c r="B82" s="35"/>
      <c r="C82" s="35"/>
      <c r="D82" s="35"/>
      <c r="E82" s="35"/>
      <c r="F82" s="35"/>
      <c r="G82" s="35"/>
      <c r="H82" s="36"/>
      <c r="I82" s="36"/>
      <c r="J82" s="36"/>
      <c r="K82" s="29"/>
      <c r="L82" s="29"/>
      <c r="M82" s="29"/>
      <c r="N82" s="29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</row>
    <row r="83" spans="1:65" x14ac:dyDescent="0.25"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</row>
    <row r="84" spans="1:65" x14ac:dyDescent="0.25">
      <c r="A84" s="9" t="s">
        <v>8</v>
      </c>
      <c r="B84" s="9" t="s">
        <v>9</v>
      </c>
      <c r="C84" s="9"/>
      <c r="D84" s="9"/>
      <c r="E84" s="9"/>
      <c r="F84" s="9"/>
      <c r="G84" s="9"/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10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</row>
    <row r="85" spans="1:65" x14ac:dyDescent="0.25">
      <c r="A85" s="32" t="s">
        <v>58</v>
      </c>
      <c r="B85" s="84" t="s">
        <v>75</v>
      </c>
      <c r="C85" s="84"/>
      <c r="D85" s="84"/>
      <c r="E85" s="84"/>
      <c r="F85" s="84"/>
      <c r="G85" s="84"/>
      <c r="H85" s="84"/>
      <c r="I85" s="27"/>
      <c r="J85" s="27"/>
      <c r="K85" s="27"/>
      <c r="L85" s="27"/>
      <c r="M85" s="27"/>
      <c r="N85" s="10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</row>
    <row r="86" spans="1:65" x14ac:dyDescent="0.25">
      <c r="A86" s="26" t="s">
        <v>17</v>
      </c>
      <c r="B86" s="57" t="s">
        <v>36</v>
      </c>
      <c r="C86" s="57"/>
      <c r="D86" s="57"/>
      <c r="E86" s="57"/>
      <c r="F86" s="57"/>
      <c r="G86" s="57"/>
      <c r="H86" s="57"/>
      <c r="I86" s="40"/>
      <c r="J86" s="13">
        <v>2</v>
      </c>
      <c r="K86" s="40"/>
      <c r="L86" s="40"/>
      <c r="M86" s="12">
        <v>3</v>
      </c>
      <c r="N86" s="14">
        <f t="shared" ref="N86:N95" si="5">L86*M86</f>
        <v>0</v>
      </c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</row>
    <row r="87" spans="1:65" x14ac:dyDescent="0.25">
      <c r="A87" s="12" t="s">
        <v>21</v>
      </c>
      <c r="B87" s="57" t="s">
        <v>46</v>
      </c>
      <c r="C87" s="57"/>
      <c r="D87" s="57"/>
      <c r="E87" s="57"/>
      <c r="F87" s="57"/>
      <c r="G87" s="57"/>
      <c r="H87" s="57"/>
      <c r="I87" s="40"/>
      <c r="J87" s="13">
        <v>2</v>
      </c>
      <c r="K87" s="40"/>
      <c r="L87" s="40"/>
      <c r="M87" s="12">
        <v>3</v>
      </c>
      <c r="N87" s="14">
        <f t="shared" si="5"/>
        <v>0</v>
      </c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</row>
    <row r="88" spans="1:65" x14ac:dyDescent="0.25">
      <c r="A88" s="26" t="s">
        <v>21</v>
      </c>
      <c r="B88" s="77" t="s">
        <v>38</v>
      </c>
      <c r="C88" s="77"/>
      <c r="D88" s="77"/>
      <c r="E88" s="77"/>
      <c r="F88" s="77"/>
      <c r="G88" s="77"/>
      <c r="H88" s="77"/>
      <c r="I88" s="43"/>
      <c r="J88" s="25">
        <v>2</v>
      </c>
      <c r="K88" s="43"/>
      <c r="L88" s="40"/>
      <c r="M88" s="26">
        <v>3</v>
      </c>
      <c r="N88" s="14">
        <f t="shared" si="5"/>
        <v>0</v>
      </c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</row>
    <row r="89" spans="1:65" x14ac:dyDescent="0.25">
      <c r="A89" s="12" t="s">
        <v>40</v>
      </c>
      <c r="B89" s="78" t="s">
        <v>45</v>
      </c>
      <c r="C89" s="79"/>
      <c r="D89" s="79"/>
      <c r="E89" s="79"/>
      <c r="F89" s="79"/>
      <c r="G89" s="79"/>
      <c r="H89" s="80"/>
      <c r="I89" s="40"/>
      <c r="J89" s="13">
        <v>1.5</v>
      </c>
      <c r="K89" s="40"/>
      <c r="L89" s="40"/>
      <c r="M89" s="12">
        <v>2</v>
      </c>
      <c r="N89" s="14">
        <f t="shared" si="5"/>
        <v>0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</row>
    <row r="90" spans="1:65" ht="15" customHeight="1" x14ac:dyDescent="0.25">
      <c r="A90" s="12" t="s">
        <v>40</v>
      </c>
      <c r="B90" s="78" t="s">
        <v>59</v>
      </c>
      <c r="C90" s="79"/>
      <c r="D90" s="79"/>
      <c r="E90" s="79"/>
      <c r="F90" s="79"/>
      <c r="G90" s="79"/>
      <c r="H90" s="80"/>
      <c r="I90" s="40"/>
      <c r="J90" s="13">
        <v>2</v>
      </c>
      <c r="K90" s="40"/>
      <c r="L90" s="40"/>
      <c r="M90" s="12">
        <v>3</v>
      </c>
      <c r="N90" s="14">
        <f t="shared" si="5"/>
        <v>0</v>
      </c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</row>
    <row r="91" spans="1:65" ht="15" customHeight="1" x14ac:dyDescent="0.25">
      <c r="A91" s="37" t="s">
        <v>73</v>
      </c>
      <c r="B91" s="82" t="s">
        <v>74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14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</row>
    <row r="92" spans="1:65" x14ac:dyDescent="0.25">
      <c r="A92" s="26" t="s">
        <v>17</v>
      </c>
      <c r="B92" s="57" t="s">
        <v>60</v>
      </c>
      <c r="C92" s="57"/>
      <c r="D92" s="57"/>
      <c r="E92" s="57"/>
      <c r="F92" s="57"/>
      <c r="G92" s="57"/>
      <c r="H92" s="57"/>
      <c r="I92" s="40"/>
      <c r="J92" s="13">
        <v>1.5</v>
      </c>
      <c r="K92" s="40"/>
      <c r="L92" s="40"/>
      <c r="M92" s="40"/>
      <c r="N92" s="14">
        <f t="shared" si="5"/>
        <v>0</v>
      </c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</row>
    <row r="93" spans="1:65" ht="13.5" customHeight="1" x14ac:dyDescent="0.25">
      <c r="A93" s="12" t="s">
        <v>17</v>
      </c>
      <c r="B93" s="78" t="s">
        <v>61</v>
      </c>
      <c r="C93" s="79"/>
      <c r="D93" s="79"/>
      <c r="E93" s="79"/>
      <c r="F93" s="79"/>
      <c r="G93" s="79"/>
      <c r="H93" s="80"/>
      <c r="I93" s="40"/>
      <c r="J93" s="13">
        <v>1.5</v>
      </c>
      <c r="K93" s="40"/>
      <c r="L93" s="40"/>
      <c r="M93" s="40"/>
      <c r="N93" s="14">
        <f t="shared" si="5"/>
        <v>0</v>
      </c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</row>
    <row r="94" spans="1:65" ht="15" customHeight="1" x14ac:dyDescent="0.25">
      <c r="A94" s="12" t="s">
        <v>17</v>
      </c>
      <c r="B94" s="78" t="s">
        <v>62</v>
      </c>
      <c r="C94" s="79"/>
      <c r="D94" s="79"/>
      <c r="E94" s="79"/>
      <c r="F94" s="79"/>
      <c r="G94" s="79"/>
      <c r="H94" s="80"/>
      <c r="I94" s="40"/>
      <c r="J94" s="13">
        <v>1.5</v>
      </c>
      <c r="K94" s="40"/>
      <c r="L94" s="40"/>
      <c r="M94" s="40"/>
      <c r="N94" s="14">
        <f t="shared" si="5"/>
        <v>0</v>
      </c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</row>
    <row r="95" spans="1:65" x14ac:dyDescent="0.25">
      <c r="A95" s="26" t="s">
        <v>42</v>
      </c>
      <c r="B95" s="77" t="s">
        <v>43</v>
      </c>
      <c r="C95" s="77"/>
      <c r="D95" s="77"/>
      <c r="E95" s="77"/>
      <c r="F95" s="77"/>
      <c r="G95" s="77"/>
      <c r="H95" s="77"/>
      <c r="I95" s="40"/>
      <c r="J95" s="25">
        <v>2</v>
      </c>
      <c r="K95" s="40"/>
      <c r="L95" s="40"/>
      <c r="M95" s="26">
        <v>3</v>
      </c>
      <c r="N95" s="14">
        <f t="shared" si="5"/>
        <v>0</v>
      </c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</row>
    <row r="96" spans="1:65" x14ac:dyDescent="0.25">
      <c r="A96" s="26" t="s">
        <v>55</v>
      </c>
      <c r="B96" s="77" t="s">
        <v>67</v>
      </c>
      <c r="C96" s="77"/>
      <c r="D96" s="77"/>
      <c r="E96" s="77"/>
      <c r="F96" s="77"/>
      <c r="G96" s="77"/>
      <c r="H96" s="77"/>
      <c r="I96" s="40"/>
      <c r="J96" s="25"/>
      <c r="K96" s="40"/>
      <c r="L96" s="19" t="s">
        <v>70</v>
      </c>
      <c r="M96" s="26">
        <v>10</v>
      </c>
      <c r="N96" s="14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</row>
    <row r="97" spans="1:65" x14ac:dyDescent="0.25">
      <c r="A97" s="11"/>
      <c r="B97" s="67" t="str">
        <f>IF(N97&lt;=1.5,"Sehr Gut",IF(N97&lt;=2.5,"Gut",IF(N97&lt;=3.5,"Befriedigend",IF(N97&gt;=3.5,"Genügend"))))</f>
        <v>Sehr Gut</v>
      </c>
      <c r="C97" s="67"/>
      <c r="D97" s="67"/>
      <c r="E97" s="67"/>
      <c r="F97" s="67"/>
      <c r="G97" s="67"/>
      <c r="H97" s="67"/>
      <c r="I97" s="11"/>
      <c r="J97" s="38">
        <v>14.5</v>
      </c>
      <c r="K97" s="11"/>
      <c r="L97" s="16">
        <f>N97</f>
        <v>0</v>
      </c>
      <c r="M97" s="20">
        <f>SUM(M86:M96)</f>
        <v>27</v>
      </c>
      <c r="N97" s="17">
        <f>SUM(N86:N96)/(M97-M96)</f>
        <v>0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</row>
    <row r="98" spans="1:65" x14ac:dyDescent="0.25">
      <c r="A98" s="11"/>
      <c r="B98" s="67"/>
      <c r="C98" s="67"/>
      <c r="D98" s="67"/>
      <c r="E98" s="67"/>
      <c r="F98" s="67"/>
      <c r="G98" s="67"/>
      <c r="H98" s="67"/>
      <c r="I98" s="11"/>
      <c r="J98" s="15"/>
      <c r="K98" s="11"/>
      <c r="L98" s="16"/>
      <c r="M98" s="11"/>
      <c r="N98" s="17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</row>
    <row r="99" spans="1:65" x14ac:dyDescent="0.25">
      <c r="A99" s="31" t="s">
        <v>44</v>
      </c>
      <c r="B99" s="81" t="s">
        <v>76</v>
      </c>
      <c r="C99" s="81"/>
      <c r="D99" s="81"/>
      <c r="E99" s="81"/>
      <c r="F99" s="81"/>
      <c r="G99" s="81"/>
      <c r="H99" s="81"/>
      <c r="I99" s="12"/>
      <c r="J99" s="13"/>
      <c r="K99" s="12"/>
      <c r="L99" s="12"/>
      <c r="M99" s="12"/>
      <c r="N99" s="1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</row>
    <row r="100" spans="1:65" x14ac:dyDescent="0.25">
      <c r="A100" s="19" t="s">
        <v>21</v>
      </c>
      <c r="B100" s="78" t="s">
        <v>46</v>
      </c>
      <c r="C100" s="79"/>
      <c r="D100" s="79"/>
      <c r="E100" s="79"/>
      <c r="F100" s="79"/>
      <c r="G100" s="79"/>
      <c r="H100" s="80"/>
      <c r="I100" s="40"/>
      <c r="J100" s="21">
        <v>2</v>
      </c>
      <c r="K100" s="42"/>
      <c r="L100" s="40"/>
      <c r="M100" s="19">
        <v>3</v>
      </c>
      <c r="N100" s="14">
        <f t="shared" ref="N100:N102" si="6">L100*M100</f>
        <v>0</v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</row>
    <row r="101" spans="1:65" x14ac:dyDescent="0.25">
      <c r="A101" s="19" t="s">
        <v>21</v>
      </c>
      <c r="B101" s="78" t="s">
        <v>47</v>
      </c>
      <c r="C101" s="79"/>
      <c r="D101" s="79"/>
      <c r="E101" s="79"/>
      <c r="F101" s="79"/>
      <c r="G101" s="79"/>
      <c r="H101" s="80"/>
      <c r="I101" s="40"/>
      <c r="J101" s="21">
        <v>2</v>
      </c>
      <c r="K101" s="42"/>
      <c r="L101" s="40"/>
      <c r="M101" s="19">
        <v>3</v>
      </c>
      <c r="N101" s="14">
        <f t="shared" si="6"/>
        <v>0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</row>
    <row r="102" spans="1:65" x14ac:dyDescent="0.25">
      <c r="A102" s="19" t="s">
        <v>21</v>
      </c>
      <c r="B102" s="78" t="s">
        <v>48</v>
      </c>
      <c r="C102" s="79"/>
      <c r="D102" s="79"/>
      <c r="E102" s="79"/>
      <c r="F102" s="79"/>
      <c r="G102" s="79"/>
      <c r="H102" s="80"/>
      <c r="I102" s="40"/>
      <c r="J102" s="21">
        <v>1</v>
      </c>
      <c r="K102" s="42"/>
      <c r="L102" s="40"/>
      <c r="M102" s="19">
        <v>2</v>
      </c>
      <c r="N102" s="14">
        <f t="shared" si="6"/>
        <v>0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</row>
    <row r="103" spans="1:65" x14ac:dyDescent="0.25">
      <c r="A103" s="19" t="s">
        <v>40</v>
      </c>
      <c r="B103" s="78" t="s">
        <v>49</v>
      </c>
      <c r="C103" s="79"/>
      <c r="D103" s="79"/>
      <c r="E103" s="79"/>
      <c r="F103" s="79"/>
      <c r="G103" s="79"/>
      <c r="H103" s="80"/>
      <c r="I103" s="40"/>
      <c r="J103" s="21">
        <v>2</v>
      </c>
      <c r="K103" s="42"/>
      <c r="L103" s="40"/>
      <c r="M103" s="19">
        <v>3</v>
      </c>
      <c r="N103" s="14">
        <f t="shared" ref="N103:N107" si="7">L103*M103</f>
        <v>0</v>
      </c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</row>
    <row r="104" spans="1:65" x14ac:dyDescent="0.25">
      <c r="A104" s="19" t="s">
        <v>40</v>
      </c>
      <c r="B104" s="78" t="s">
        <v>50</v>
      </c>
      <c r="C104" s="79"/>
      <c r="D104" s="79"/>
      <c r="E104" s="79"/>
      <c r="F104" s="79"/>
      <c r="G104" s="79"/>
      <c r="H104" s="80"/>
      <c r="I104" s="40"/>
      <c r="J104" s="21">
        <v>2</v>
      </c>
      <c r="K104" s="42"/>
      <c r="L104" s="40"/>
      <c r="M104" s="19">
        <v>3</v>
      </c>
      <c r="N104" s="14">
        <f t="shared" si="7"/>
        <v>0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</row>
    <row r="105" spans="1:65" x14ac:dyDescent="0.25">
      <c r="A105" s="19" t="s">
        <v>40</v>
      </c>
      <c r="B105" s="78" t="s">
        <v>51</v>
      </c>
      <c r="C105" s="79"/>
      <c r="D105" s="79"/>
      <c r="E105" s="79"/>
      <c r="F105" s="79"/>
      <c r="G105" s="79"/>
      <c r="H105" s="80"/>
      <c r="I105" s="40"/>
      <c r="J105" s="21">
        <v>1</v>
      </c>
      <c r="K105" s="42"/>
      <c r="L105" s="40"/>
      <c r="M105" s="19">
        <v>2</v>
      </c>
      <c r="N105" s="14">
        <f t="shared" si="7"/>
        <v>0</v>
      </c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</row>
    <row r="106" spans="1:65" x14ac:dyDescent="0.25">
      <c r="A106" s="19" t="s">
        <v>40</v>
      </c>
      <c r="B106" s="77" t="s">
        <v>52</v>
      </c>
      <c r="C106" s="77"/>
      <c r="D106" s="77"/>
      <c r="E106" s="77"/>
      <c r="F106" s="77"/>
      <c r="G106" s="77"/>
      <c r="H106" s="77"/>
      <c r="I106" s="40"/>
      <c r="J106" s="21">
        <v>1</v>
      </c>
      <c r="K106" s="42"/>
      <c r="L106" s="40"/>
      <c r="M106" s="19">
        <v>2</v>
      </c>
      <c r="N106" s="14">
        <f t="shared" si="7"/>
        <v>0</v>
      </c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</row>
    <row r="107" spans="1:65" x14ac:dyDescent="0.25">
      <c r="A107" s="19" t="s">
        <v>40</v>
      </c>
      <c r="B107" s="77" t="s">
        <v>53</v>
      </c>
      <c r="C107" s="77"/>
      <c r="D107" s="77"/>
      <c r="E107" s="77"/>
      <c r="F107" s="77"/>
      <c r="G107" s="77"/>
      <c r="H107" s="77"/>
      <c r="I107" s="40"/>
      <c r="J107" s="21">
        <v>2</v>
      </c>
      <c r="K107" s="42"/>
      <c r="L107" s="40"/>
      <c r="M107" s="19">
        <v>3</v>
      </c>
      <c r="N107" s="14">
        <f t="shared" si="7"/>
        <v>0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</row>
    <row r="108" spans="1:65" x14ac:dyDescent="0.25">
      <c r="A108" s="19" t="s">
        <v>55</v>
      </c>
      <c r="B108" s="77" t="s">
        <v>69</v>
      </c>
      <c r="C108" s="77"/>
      <c r="D108" s="77"/>
      <c r="E108" s="77"/>
      <c r="F108" s="77"/>
      <c r="G108" s="77"/>
      <c r="H108" s="77"/>
      <c r="I108" s="40"/>
      <c r="J108" s="21"/>
      <c r="K108" s="40"/>
      <c r="L108" s="19" t="s">
        <v>70</v>
      </c>
      <c r="M108" s="19">
        <v>10</v>
      </c>
      <c r="N108" s="14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</row>
    <row r="109" spans="1:65" x14ac:dyDescent="0.25">
      <c r="A109" s="11"/>
      <c r="B109" s="67" t="str">
        <f>IF(N109&lt;=1.5,"Sehr Gut",IF(N109&lt;=2.5,"Gut",IF(N109&lt;=3.5,"Befriedigend",IF(N109&gt;=3.5,"Genügend"))))</f>
        <v>Sehr Gut</v>
      </c>
      <c r="C109" s="67"/>
      <c r="D109" s="67"/>
      <c r="E109" s="67"/>
      <c r="F109" s="67"/>
      <c r="G109" s="67"/>
      <c r="H109" s="67"/>
      <c r="I109" s="11"/>
      <c r="J109" s="38">
        <f>SUM(J100:J108)</f>
        <v>13</v>
      </c>
      <c r="K109" s="11"/>
      <c r="L109" s="16">
        <f>N109</f>
        <v>0</v>
      </c>
      <c r="M109" s="20">
        <f>SUM(M100:M108)</f>
        <v>31</v>
      </c>
      <c r="N109" s="17">
        <f>SUM(N100:N107)/(M109-M108)</f>
        <v>0</v>
      </c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</row>
    <row r="110" spans="1:65" x14ac:dyDescent="0.25"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</row>
    <row r="111" spans="1:65" ht="1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</row>
    <row r="112" spans="1:65" ht="15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</row>
    <row r="113" spans="1:65" ht="15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</row>
    <row r="114" spans="1:65" ht="15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</row>
    <row r="115" spans="1:65" ht="21" x14ac:dyDescent="0.35">
      <c r="A115" s="2" t="s">
        <v>0</v>
      </c>
      <c r="B115" s="2"/>
      <c r="C115" s="2"/>
      <c r="D115" s="2"/>
      <c r="I115" t="s">
        <v>1</v>
      </c>
      <c r="J115" s="60">
        <f>J40</f>
        <v>0</v>
      </c>
      <c r="K115" s="61"/>
      <c r="L115" s="62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</row>
    <row r="116" spans="1:65" x14ac:dyDescent="0.25">
      <c r="L116" s="1"/>
      <c r="M116" s="1"/>
      <c r="N116" s="1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</row>
    <row r="117" spans="1:65" ht="18.75" x14ac:dyDescent="0.3">
      <c r="A117" s="3" t="s">
        <v>2</v>
      </c>
      <c r="B117" s="3"/>
      <c r="C117" s="3"/>
      <c r="D117" s="3"/>
      <c r="E117" s="3"/>
      <c r="F117" s="3"/>
      <c r="G117" s="3"/>
      <c r="H117" s="3"/>
      <c r="I117" t="s">
        <v>3</v>
      </c>
      <c r="J117" s="4" t="s">
        <v>4</v>
      </c>
      <c r="K117" s="4">
        <v>66</v>
      </c>
      <c r="L117" s="5">
        <v>825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</row>
    <row r="118" spans="1:65" ht="18.75" x14ac:dyDescent="0.3">
      <c r="A118" s="3" t="s">
        <v>5</v>
      </c>
      <c r="B118" s="3"/>
      <c r="C118" s="3"/>
      <c r="D118" s="3"/>
      <c r="E118" s="3"/>
      <c r="F118" s="6"/>
      <c r="G118" s="6"/>
      <c r="H118" s="6"/>
      <c r="I118" s="6"/>
      <c r="J118" s="6"/>
      <c r="L118" s="7"/>
      <c r="M118" s="7"/>
      <c r="N118" s="7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</row>
    <row r="119" spans="1:65" ht="18.75" x14ac:dyDescent="0.3">
      <c r="A119" s="35" t="str">
        <f>A82:I82</f>
        <v>*)) Spezialisierungsmodul Trainingstherapie, Public Health oder Leistung und Training</v>
      </c>
      <c r="B119" s="35"/>
      <c r="C119" s="35"/>
      <c r="D119" s="35"/>
      <c r="E119" s="35"/>
      <c r="F119" s="35"/>
      <c r="G119" s="35"/>
      <c r="H119" s="36"/>
      <c r="I119" s="36"/>
      <c r="J119" s="36"/>
      <c r="K119" s="29"/>
      <c r="L119" s="29"/>
      <c r="M119" s="29"/>
      <c r="N119" s="29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</row>
    <row r="120" spans="1:65" ht="15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</row>
    <row r="121" spans="1:65" x14ac:dyDescent="0.25">
      <c r="A121" s="9" t="s">
        <v>8</v>
      </c>
      <c r="B121" s="9" t="s">
        <v>9</v>
      </c>
      <c r="C121" s="9"/>
      <c r="D121" s="9"/>
      <c r="E121" s="9"/>
      <c r="F121" s="9"/>
      <c r="G121" s="9"/>
      <c r="I121" s="9" t="s">
        <v>10</v>
      </c>
      <c r="J121" s="9" t="s">
        <v>11</v>
      </c>
      <c r="K121" s="9" t="s">
        <v>12</v>
      </c>
      <c r="L121" s="9" t="s">
        <v>13</v>
      </c>
      <c r="M121" s="9" t="s">
        <v>14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</row>
    <row r="122" spans="1:65" x14ac:dyDescent="0.25">
      <c r="A122" s="19"/>
      <c r="B122" s="64" t="s">
        <v>77</v>
      </c>
      <c r="C122" s="64"/>
      <c r="D122" s="64"/>
      <c r="E122" s="64"/>
      <c r="F122" s="64"/>
      <c r="G122" s="64"/>
      <c r="H122" s="64"/>
      <c r="I122" s="19"/>
      <c r="J122" s="21"/>
      <c r="K122" s="19"/>
      <c r="L122" s="19"/>
      <c r="M122" s="19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</row>
    <row r="123" spans="1:65" x14ac:dyDescent="0.25">
      <c r="A123" s="40"/>
      <c r="B123" s="66"/>
      <c r="C123" s="66"/>
      <c r="D123" s="66"/>
      <c r="E123" s="66"/>
      <c r="F123" s="66"/>
      <c r="G123" s="66"/>
      <c r="H123" s="66"/>
      <c r="I123" s="40"/>
      <c r="J123" s="44"/>
      <c r="K123" s="40"/>
      <c r="L123" s="40"/>
      <c r="M123" s="40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</row>
    <row r="124" spans="1:65" x14ac:dyDescent="0.25">
      <c r="A124" s="40"/>
      <c r="B124" s="66"/>
      <c r="C124" s="66"/>
      <c r="D124" s="66"/>
      <c r="E124" s="66"/>
      <c r="F124" s="66"/>
      <c r="G124" s="66"/>
      <c r="H124" s="66"/>
      <c r="I124" s="40"/>
      <c r="J124" s="44"/>
      <c r="K124" s="40"/>
      <c r="L124" s="40"/>
      <c r="M124" s="40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</row>
    <row r="125" spans="1:65" x14ac:dyDescent="0.25">
      <c r="A125" s="40"/>
      <c r="B125" s="66"/>
      <c r="C125" s="66"/>
      <c r="D125" s="66"/>
      <c r="E125" s="66"/>
      <c r="F125" s="66"/>
      <c r="G125" s="66"/>
      <c r="H125" s="66"/>
      <c r="I125" s="40"/>
      <c r="J125" s="44"/>
      <c r="K125" s="40"/>
      <c r="L125" s="40"/>
      <c r="M125" s="40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</row>
    <row r="126" spans="1:65" x14ac:dyDescent="0.25">
      <c r="A126" s="40"/>
      <c r="B126" s="66"/>
      <c r="C126" s="66"/>
      <c r="D126" s="66"/>
      <c r="E126" s="66"/>
      <c r="F126" s="66"/>
      <c r="G126" s="66"/>
      <c r="H126" s="66"/>
      <c r="I126" s="45"/>
      <c r="J126" s="46"/>
      <c r="K126" s="45"/>
      <c r="L126" s="45"/>
      <c r="M126" s="45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</row>
    <row r="127" spans="1:65" x14ac:dyDescent="0.25">
      <c r="A127" s="40"/>
      <c r="B127" s="66"/>
      <c r="C127" s="66"/>
      <c r="D127" s="66"/>
      <c r="E127" s="66"/>
      <c r="F127" s="66"/>
      <c r="G127" s="66"/>
      <c r="H127" s="66"/>
      <c r="I127" s="45"/>
      <c r="J127" s="46"/>
      <c r="K127" s="45"/>
      <c r="L127" s="45"/>
      <c r="M127" s="45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</row>
    <row r="128" spans="1:65" x14ac:dyDescent="0.25">
      <c r="A128" s="40"/>
      <c r="B128" s="66"/>
      <c r="C128" s="66"/>
      <c r="D128" s="66"/>
      <c r="E128" s="66"/>
      <c r="F128" s="66"/>
      <c r="G128" s="66"/>
      <c r="H128" s="66"/>
      <c r="I128" s="45"/>
      <c r="J128" s="46"/>
      <c r="K128" s="45"/>
      <c r="L128" s="45"/>
      <c r="M128" s="45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</row>
    <row r="129" spans="1:65" x14ac:dyDescent="0.25">
      <c r="A129" s="19"/>
      <c r="B129" s="64" t="s">
        <v>39</v>
      </c>
      <c r="C129" s="64"/>
      <c r="D129" s="64"/>
      <c r="E129" s="64"/>
      <c r="F129" s="64"/>
      <c r="G129" s="64"/>
      <c r="H129" s="64"/>
      <c r="I129" s="19"/>
      <c r="J129" s="21"/>
      <c r="K129" s="19"/>
      <c r="L129" s="19"/>
      <c r="M129" s="20">
        <f>SUM(M123:M128)</f>
        <v>0</v>
      </c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</row>
    <row r="130" spans="1:65" x14ac:dyDescent="0.25">
      <c r="A130" s="19"/>
      <c r="B130" s="65"/>
      <c r="C130" s="65"/>
      <c r="D130" s="65"/>
      <c r="E130" s="65"/>
      <c r="F130" s="65"/>
      <c r="G130" s="65"/>
      <c r="H130" s="65"/>
      <c r="I130" s="19"/>
      <c r="J130" s="21"/>
      <c r="K130" s="19"/>
      <c r="L130" s="19"/>
      <c r="M130" s="19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</row>
    <row r="131" spans="1:65" x14ac:dyDescent="0.25">
      <c r="A131" s="19"/>
      <c r="B131" s="63" t="b">
        <f>IF(M129&gt;=9,"Mit Erfolg teilgenommen")</f>
        <v>0</v>
      </c>
      <c r="C131" s="63"/>
      <c r="D131" s="63"/>
      <c r="E131" s="63"/>
      <c r="F131" s="63"/>
      <c r="G131" s="63"/>
      <c r="H131" s="63"/>
      <c r="I131" s="19"/>
      <c r="J131" s="21"/>
      <c r="K131" s="19"/>
      <c r="L131" s="19"/>
      <c r="M131" s="19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</row>
    <row r="132" spans="1:65" x14ac:dyDescent="0.25">
      <c r="A132" s="19"/>
      <c r="B132" s="65"/>
      <c r="C132" s="65"/>
      <c r="D132" s="65"/>
      <c r="E132" s="65"/>
      <c r="F132" s="65"/>
      <c r="G132" s="65"/>
      <c r="H132" s="65"/>
      <c r="I132" s="19"/>
      <c r="J132" s="21"/>
      <c r="K132" s="19"/>
      <c r="L132" s="19"/>
      <c r="M132" s="19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</row>
    <row r="133" spans="1:65" x14ac:dyDescent="0.25">
      <c r="A133" s="19"/>
      <c r="B133" s="65"/>
      <c r="C133" s="65"/>
      <c r="D133" s="65"/>
      <c r="E133" s="65"/>
      <c r="F133" s="65"/>
      <c r="G133" s="65"/>
      <c r="H133" s="65"/>
      <c r="I133" s="19"/>
      <c r="J133" s="21"/>
      <c r="K133" s="19"/>
      <c r="L133" s="19"/>
      <c r="M133" s="19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</row>
    <row r="134" spans="1:65" x14ac:dyDescent="0.25">
      <c r="A134" s="19"/>
      <c r="B134" s="63"/>
      <c r="C134" s="63"/>
      <c r="D134" s="63"/>
      <c r="E134" s="63"/>
      <c r="F134" s="63"/>
      <c r="G134" s="63"/>
      <c r="H134" s="63"/>
      <c r="I134" s="19"/>
      <c r="J134" s="19"/>
      <c r="K134" s="19"/>
      <c r="L134" s="19"/>
      <c r="M134" s="19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</row>
    <row r="135" spans="1:65" x14ac:dyDescent="0.25">
      <c r="A135" s="34"/>
      <c r="B135" s="24"/>
      <c r="C135" s="24"/>
      <c r="D135" s="24"/>
      <c r="E135" s="24"/>
      <c r="F135" s="24"/>
      <c r="G135" s="24"/>
      <c r="H135" s="24"/>
      <c r="I135" s="34"/>
      <c r="J135" s="34"/>
      <c r="K135" s="34"/>
      <c r="L135" s="34"/>
      <c r="M135" s="34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</row>
    <row r="136" spans="1:65" x14ac:dyDescent="0.25"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</row>
    <row r="137" spans="1:65" x14ac:dyDescent="0.25">
      <c r="A137" s="52" t="s">
        <v>95</v>
      </c>
      <c r="B137" s="53"/>
      <c r="C137" s="53"/>
      <c r="D137" s="54"/>
      <c r="E137" s="55"/>
      <c r="F137" s="56"/>
      <c r="G137" s="56"/>
      <c r="H137" s="52" t="s">
        <v>94</v>
      </c>
      <c r="I137" s="53"/>
      <c r="J137" s="53"/>
      <c r="K137" s="55"/>
      <c r="L137" s="56"/>
      <c r="M137" s="56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</row>
    <row r="138" spans="1:65" x14ac:dyDescent="0.25">
      <c r="A138" s="52" t="s">
        <v>96</v>
      </c>
      <c r="B138" s="53"/>
      <c r="C138" s="53"/>
      <c r="D138" s="54"/>
      <c r="E138" s="55"/>
      <c r="F138" s="56"/>
      <c r="G138" s="56"/>
      <c r="H138" s="52" t="s">
        <v>93</v>
      </c>
      <c r="I138" s="53"/>
      <c r="J138" s="53"/>
      <c r="K138" s="55"/>
      <c r="L138" s="56"/>
      <c r="M138" s="56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</row>
    <row r="139" spans="1:65" x14ac:dyDescent="0.25">
      <c r="A139" s="52" t="s">
        <v>97</v>
      </c>
      <c r="B139" s="53"/>
      <c r="C139" s="53"/>
      <c r="D139" s="54"/>
      <c r="E139" s="55"/>
      <c r="F139" s="56"/>
      <c r="G139" s="56"/>
      <c r="H139" s="52" t="s">
        <v>92</v>
      </c>
      <c r="I139" s="53"/>
      <c r="J139" s="53"/>
      <c r="K139" s="55"/>
      <c r="L139" s="56"/>
      <c r="M139" s="56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</row>
    <row r="140" spans="1:65" x14ac:dyDescent="0.25">
      <c r="A140" s="52" t="s">
        <v>98</v>
      </c>
      <c r="B140" s="53"/>
      <c r="C140" s="53"/>
      <c r="D140" s="54"/>
      <c r="E140" s="55"/>
      <c r="F140" s="56"/>
      <c r="G140" s="56"/>
      <c r="H140" s="52" t="s">
        <v>91</v>
      </c>
      <c r="I140" s="53"/>
      <c r="J140" s="53"/>
      <c r="K140" s="55"/>
      <c r="L140" s="56"/>
      <c r="M140" s="56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</row>
    <row r="141" spans="1:65" x14ac:dyDescent="0.25"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</row>
    <row r="142" spans="1:65" x14ac:dyDescent="0.25">
      <c r="A142" t="s">
        <v>99</v>
      </c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</row>
    <row r="143" spans="1:65" x14ac:dyDescent="0.25"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</row>
    <row r="145" spans="1:14" x14ac:dyDescent="0.25">
      <c r="A145" s="28"/>
      <c r="B145" s="28"/>
      <c r="C145" s="28"/>
      <c r="D145" s="1"/>
      <c r="E145" s="1"/>
      <c r="I145" s="28"/>
      <c r="J145" s="28"/>
      <c r="K145" s="28"/>
      <c r="L145" s="28"/>
      <c r="M145" s="28"/>
    </row>
    <row r="146" spans="1:14" x14ac:dyDescent="0.25">
      <c r="A146" t="s">
        <v>12</v>
      </c>
      <c r="D146" s="1"/>
      <c r="E146" s="1"/>
      <c r="I146" t="s">
        <v>64</v>
      </c>
    </row>
    <row r="147" spans="1:14" x14ac:dyDescent="0.25">
      <c r="D147" s="1"/>
      <c r="E147" s="1"/>
    </row>
    <row r="148" spans="1:14" x14ac:dyDescent="0.25">
      <c r="A148" s="28"/>
      <c r="B148" s="28"/>
      <c r="C148" s="28"/>
      <c r="D148" s="1"/>
      <c r="E148" s="1"/>
      <c r="I148" s="28"/>
      <c r="J148" s="28"/>
      <c r="K148" s="28"/>
      <c r="L148" s="28"/>
      <c r="M148" s="28"/>
      <c r="N148" s="1"/>
    </row>
    <row r="149" spans="1:14" x14ac:dyDescent="0.25">
      <c r="A149" t="s">
        <v>12</v>
      </c>
      <c r="I149" t="s">
        <v>87</v>
      </c>
    </row>
  </sheetData>
  <sheetProtection sheet="1" objects="1" scenarios="1"/>
  <mergeCells count="121">
    <mergeCell ref="B73:H73"/>
    <mergeCell ref="B70:H70"/>
    <mergeCell ref="B61:H61"/>
    <mergeCell ref="B62:H62"/>
    <mergeCell ref="B63:H63"/>
    <mergeCell ref="B64:H64"/>
    <mergeCell ref="B65:H65"/>
    <mergeCell ref="J78:L78"/>
    <mergeCell ref="B95:H95"/>
    <mergeCell ref="B68:H68"/>
    <mergeCell ref="B71:H71"/>
    <mergeCell ref="I91:M91"/>
    <mergeCell ref="I68:M68"/>
    <mergeCell ref="B72:H72"/>
    <mergeCell ref="B89:H89"/>
    <mergeCell ref="B90:H90"/>
    <mergeCell ref="B69:H69"/>
    <mergeCell ref="B67:H67"/>
    <mergeCell ref="B66:H66"/>
    <mergeCell ref="B85:H85"/>
    <mergeCell ref="B96:H96"/>
    <mergeCell ref="B97:H97"/>
    <mergeCell ref="B98:H98"/>
    <mergeCell ref="B124:H124"/>
    <mergeCell ref="B123:H123"/>
    <mergeCell ref="B108:H108"/>
    <mergeCell ref="B86:H86"/>
    <mergeCell ref="B87:H87"/>
    <mergeCell ref="B88:H88"/>
    <mergeCell ref="B93:H93"/>
    <mergeCell ref="B94:H94"/>
    <mergeCell ref="B100:H100"/>
    <mergeCell ref="B104:H104"/>
    <mergeCell ref="B103:H103"/>
    <mergeCell ref="B99:H99"/>
    <mergeCell ref="B105:H105"/>
    <mergeCell ref="B92:H92"/>
    <mergeCell ref="B109:H109"/>
    <mergeCell ref="B101:H101"/>
    <mergeCell ref="B102:H102"/>
    <mergeCell ref="B91:H91"/>
    <mergeCell ref="B106:H106"/>
    <mergeCell ref="B107:H107"/>
    <mergeCell ref="A139:D139"/>
    <mergeCell ref="H138:J138"/>
    <mergeCell ref="H139:J139"/>
    <mergeCell ref="A137:D137"/>
    <mergeCell ref="A138:D138"/>
    <mergeCell ref="H137:J137"/>
    <mergeCell ref="B128:H128"/>
    <mergeCell ref="E137:G137"/>
    <mergeCell ref="B127:H127"/>
    <mergeCell ref="J3:L3"/>
    <mergeCell ref="A9:G9"/>
    <mergeCell ref="H9:M9"/>
    <mergeCell ref="A10:G10"/>
    <mergeCell ref="H10:M10"/>
    <mergeCell ref="B32:H32"/>
    <mergeCell ref="A12:G12"/>
    <mergeCell ref="H12:M12"/>
    <mergeCell ref="B16:H16"/>
    <mergeCell ref="B17:H17"/>
    <mergeCell ref="B18:H18"/>
    <mergeCell ref="B19:H19"/>
    <mergeCell ref="B20:H20"/>
    <mergeCell ref="B21:H21"/>
    <mergeCell ref="A11:G11"/>
    <mergeCell ref="H11:M11"/>
    <mergeCell ref="B22:H22"/>
    <mergeCell ref="B30:H30"/>
    <mergeCell ref="B31:H31"/>
    <mergeCell ref="B25:H25"/>
    <mergeCell ref="B26:H26"/>
    <mergeCell ref="B23:H23"/>
    <mergeCell ref="B24:H24"/>
    <mergeCell ref="B56:H56"/>
    <mergeCell ref="B60:H60"/>
    <mergeCell ref="J40:L40"/>
    <mergeCell ref="B57:H57"/>
    <mergeCell ref="B58:H58"/>
    <mergeCell ref="B59:H59"/>
    <mergeCell ref="B52:H52"/>
    <mergeCell ref="B35:H35"/>
    <mergeCell ref="B36:H36"/>
    <mergeCell ref="B37:H37"/>
    <mergeCell ref="B55:H55"/>
    <mergeCell ref="B54:H54"/>
    <mergeCell ref="B33:H33"/>
    <mergeCell ref="B34:H34"/>
    <mergeCell ref="B38:H38"/>
    <mergeCell ref="B47:H47"/>
    <mergeCell ref="B48:H48"/>
    <mergeCell ref="B49:H49"/>
    <mergeCell ref="B50:H50"/>
    <mergeCell ref="B39:H39"/>
    <mergeCell ref="B53:H53"/>
    <mergeCell ref="B51:H51"/>
    <mergeCell ref="A140:D140"/>
    <mergeCell ref="E140:G140"/>
    <mergeCell ref="H140:J140"/>
    <mergeCell ref="K140:M140"/>
    <mergeCell ref="I51:M51"/>
    <mergeCell ref="I39:M39"/>
    <mergeCell ref="B27:H27"/>
    <mergeCell ref="B28:H28"/>
    <mergeCell ref="B29:H29"/>
    <mergeCell ref="J115:L115"/>
    <mergeCell ref="K139:M139"/>
    <mergeCell ref="B134:H134"/>
    <mergeCell ref="E138:G138"/>
    <mergeCell ref="K137:M137"/>
    <mergeCell ref="E139:G139"/>
    <mergeCell ref="K138:M138"/>
    <mergeCell ref="B122:H122"/>
    <mergeCell ref="B133:H133"/>
    <mergeCell ref="B125:H125"/>
    <mergeCell ref="B126:H126"/>
    <mergeCell ref="B129:H129"/>
    <mergeCell ref="B130:H130"/>
    <mergeCell ref="B131:H131"/>
    <mergeCell ref="B132:H132"/>
  </mergeCells>
  <pageMargins left="0.23622047244094491" right="0.43307086614173229" top="0" bottom="0" header="0.31496062992125984" footer="0.31496062992125984"/>
  <pageSetup paperSize="9" orientation="landscape" verticalDpi="0" r:id="rId1"/>
  <headerFooter>
    <oddFooter>&amp;LVersion 3 vom 09.03.2022&amp;CCurriculum 2021&amp;R
Seite &amp;P
bearbeitet am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2024-04-23T07:47:34Z</dcterms:modified>
</cp:coreProperties>
</file>