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showInkAnnotation="0"/>
  <xr:revisionPtr revIDLastSave="0" documentId="13_ncr:1_{B1C3A8ED-7310-42E5-B481-5A7DC05E276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1" l="1"/>
  <c r="M28" i="1"/>
  <c r="M21" i="1"/>
  <c r="N58" i="1" l="1"/>
  <c r="M144" i="1"/>
  <c r="J227" i="1" l="1"/>
  <c r="J40" i="1"/>
  <c r="J77" i="1" s="1"/>
  <c r="J114" i="1" s="1"/>
  <c r="J151" i="1" s="1"/>
  <c r="J188" i="1" s="1"/>
  <c r="M214" i="1"/>
  <c r="B216" i="1"/>
  <c r="M206" i="1"/>
  <c r="B208" i="1" s="1"/>
  <c r="J179" i="1"/>
  <c r="M179" i="1"/>
  <c r="N178" i="1"/>
  <c r="N177" i="1"/>
  <c r="N176" i="1"/>
  <c r="N175" i="1"/>
  <c r="N174" i="1"/>
  <c r="N173" i="1"/>
  <c r="N141" i="1"/>
  <c r="N142" i="1"/>
  <c r="N143" i="1"/>
  <c r="M170" i="1"/>
  <c r="J170" i="1"/>
  <c r="N169" i="1"/>
  <c r="N168" i="1"/>
  <c r="N167" i="1"/>
  <c r="M164" i="1"/>
  <c r="J164" i="1"/>
  <c r="N163" i="1"/>
  <c r="N162" i="1"/>
  <c r="N161" i="1"/>
  <c r="N160" i="1"/>
  <c r="N159" i="1"/>
  <c r="J144" i="1"/>
  <c r="N140" i="1"/>
  <c r="N139" i="1"/>
  <c r="N138" i="1"/>
  <c r="N137" i="1"/>
  <c r="N136" i="1"/>
  <c r="M133" i="1"/>
  <c r="J133" i="1"/>
  <c r="N132" i="1"/>
  <c r="N131" i="1"/>
  <c r="N130" i="1"/>
  <c r="N129" i="1"/>
  <c r="N128" i="1"/>
  <c r="M125" i="1"/>
  <c r="J125" i="1"/>
  <c r="N124" i="1"/>
  <c r="N123" i="1"/>
  <c r="N122" i="1"/>
  <c r="M103" i="1"/>
  <c r="J103" i="1"/>
  <c r="N102" i="1"/>
  <c r="N101" i="1"/>
  <c r="N100" i="1"/>
  <c r="N88" i="1"/>
  <c r="J97" i="1"/>
  <c r="N95" i="1"/>
  <c r="N94" i="1"/>
  <c r="N93" i="1"/>
  <c r="M90" i="1"/>
  <c r="J90" i="1"/>
  <c r="N89" i="1"/>
  <c r="N87" i="1"/>
  <c r="N86" i="1"/>
  <c r="N85" i="1"/>
  <c r="M67" i="1"/>
  <c r="J67" i="1"/>
  <c r="N66" i="1"/>
  <c r="N65" i="1"/>
  <c r="N64" i="1"/>
  <c r="N63" i="1"/>
  <c r="N51" i="1"/>
  <c r="M60" i="1"/>
  <c r="J60" i="1"/>
  <c r="N59" i="1"/>
  <c r="N57" i="1"/>
  <c r="N56" i="1"/>
  <c r="N55" i="1"/>
  <c r="M52" i="1"/>
  <c r="J52" i="1"/>
  <c r="N50" i="1"/>
  <c r="N49" i="1"/>
  <c r="N48" i="1"/>
  <c r="M34" i="1"/>
  <c r="J34" i="1"/>
  <c r="N33" i="1"/>
  <c r="N32" i="1"/>
  <c r="N31" i="1"/>
  <c r="N25" i="1"/>
  <c r="N26" i="1"/>
  <c r="N24" i="1"/>
  <c r="J28" i="1"/>
  <c r="N97" i="1" l="1"/>
  <c r="N28" i="1"/>
  <c r="N60" i="1"/>
  <c r="N144" i="1"/>
  <c r="N164" i="1"/>
  <c r="L164" i="1" s="1"/>
  <c r="N67" i="1"/>
  <c r="L67" i="1" s="1"/>
  <c r="N179" i="1"/>
  <c r="N170" i="1"/>
  <c r="N133" i="1"/>
  <c r="L133" i="1" s="1"/>
  <c r="N125" i="1"/>
  <c r="N103" i="1"/>
  <c r="N90" i="1"/>
  <c r="L90" i="1" s="1"/>
  <c r="N52" i="1"/>
  <c r="L28" i="1"/>
  <c r="N34" i="1"/>
  <c r="L34" i="1" s="1"/>
  <c r="L60" i="1"/>
  <c r="B60" i="1"/>
  <c r="B164" i="1" l="1"/>
  <c r="B28" i="1"/>
  <c r="B179" i="1"/>
  <c r="L179" i="1"/>
  <c r="B170" i="1"/>
  <c r="L170" i="1"/>
  <c r="B144" i="1"/>
  <c r="L144" i="1"/>
  <c r="B133" i="1"/>
  <c r="B125" i="1"/>
  <c r="L125" i="1"/>
  <c r="B103" i="1"/>
  <c r="L103" i="1"/>
  <c r="B97" i="1"/>
  <c r="L97" i="1"/>
  <c r="B90" i="1"/>
  <c r="B67" i="1"/>
  <c r="B52" i="1"/>
  <c r="L52" i="1"/>
  <c r="B34" i="1"/>
  <c r="N17" i="1"/>
  <c r="N18" i="1"/>
  <c r="N20" i="1"/>
  <c r="N16" i="1"/>
  <c r="J21" i="1"/>
  <c r="N21" i="1" l="1"/>
  <c r="B21" i="1" s="1"/>
  <c r="L21" i="1" l="1"/>
</calcChain>
</file>

<file path=xl/sharedStrings.xml><?xml version="1.0" encoding="utf-8"?>
<sst xmlns="http://schemas.openxmlformats.org/spreadsheetml/2006/main" count="275" uniqueCount="132">
  <si>
    <t>PROTOKOLLBLATT Studienabschluss</t>
  </si>
  <si>
    <t>Mat. Nr.</t>
  </si>
  <si>
    <t>Stud. ID</t>
  </si>
  <si>
    <t>B</t>
  </si>
  <si>
    <t>Familienname:</t>
  </si>
  <si>
    <t>Vorname:</t>
  </si>
  <si>
    <t>Geboren am:</t>
  </si>
  <si>
    <t xml:space="preserve">Stud. Beginn: </t>
  </si>
  <si>
    <t>E-Mail:</t>
  </si>
  <si>
    <t>Ergänzungsprüfung am:</t>
  </si>
  <si>
    <t>LV-Typ</t>
  </si>
  <si>
    <t>Prüfungsfach</t>
  </si>
  <si>
    <t>Grundmodul Sportmedizin (10,5 ECTS)</t>
  </si>
  <si>
    <t>LV-Nr.</t>
  </si>
  <si>
    <t>Kst.</t>
  </si>
  <si>
    <t>Datum</t>
  </si>
  <si>
    <t>Note</t>
  </si>
  <si>
    <t>ECTS-P</t>
  </si>
  <si>
    <t>VO</t>
  </si>
  <si>
    <t>Anatomie I</t>
  </si>
  <si>
    <t>Physiologie I</t>
  </si>
  <si>
    <t>VU</t>
  </si>
  <si>
    <t>Erste Hilfe</t>
  </si>
  <si>
    <t>TU</t>
  </si>
  <si>
    <t>Tutorium zu Anatomie I</t>
  </si>
  <si>
    <t>E</t>
  </si>
  <si>
    <t>Hygiene</t>
  </si>
  <si>
    <t xml:space="preserve">Institut für Sportwissenschaft- </t>
  </si>
  <si>
    <t>Bachelorstudium Sport und Bewegungswissenschaft</t>
  </si>
  <si>
    <t xml:space="preserve">Tel: </t>
  </si>
  <si>
    <t>Modul 2</t>
  </si>
  <si>
    <t>Modul 1</t>
  </si>
  <si>
    <t>Grundmodul Bewegungswissenschaften (8,5 ECTS)</t>
  </si>
  <si>
    <t>Mathematische Methoden (in den Sportwissenschaften)</t>
  </si>
  <si>
    <t>Biomechanik</t>
  </si>
  <si>
    <t>Bewegungslehre I</t>
  </si>
  <si>
    <t>Tutorium zu Biomechanik</t>
  </si>
  <si>
    <t>Modul 3</t>
  </si>
  <si>
    <t>Einführung in die Leistungsdiagnostik</t>
  </si>
  <si>
    <t>Sportstatistik</t>
  </si>
  <si>
    <t>Modul 4</t>
  </si>
  <si>
    <t>Grundmodul Sportpädagogik (7,5 ECTS)</t>
  </si>
  <si>
    <t>Sportpädagogik I</t>
  </si>
  <si>
    <t>Philosophie und Soziologie des Sports</t>
  </si>
  <si>
    <t>Sportpsychologie</t>
  </si>
  <si>
    <t>Europäische Bewegungskulturen</t>
  </si>
  <si>
    <t>Modul 5</t>
  </si>
  <si>
    <t>Grundmodul Theorie und Praxis der Sportarten I (7,5 ECTS)</t>
  </si>
  <si>
    <t>Motorische Grundlagen</t>
  </si>
  <si>
    <t>UE</t>
  </si>
  <si>
    <t>Koordinationsschulung</t>
  </si>
  <si>
    <t>XU</t>
  </si>
  <si>
    <t>Schilauf I</t>
  </si>
  <si>
    <t>Schwimmen I</t>
  </si>
  <si>
    <t>Leichtathletik I</t>
  </si>
  <si>
    <t>Modul 6</t>
  </si>
  <si>
    <t>Fakultätsweites Basismodul (GEWI/NAWI/URBI) (6 ECTS)</t>
  </si>
  <si>
    <t>Modul 7</t>
  </si>
  <si>
    <t>Erweiterungsmodul Sportmedizin (11 ECTS)</t>
  </si>
  <si>
    <t>Ernährung</t>
  </si>
  <si>
    <t>Anatomie II</t>
  </si>
  <si>
    <t>Funktionelle Anatomie</t>
  </si>
  <si>
    <t>Physiologie II</t>
  </si>
  <si>
    <t>PS</t>
  </si>
  <si>
    <t>Proseminar Sportphysiologie</t>
  </si>
  <si>
    <t>Modul 8</t>
  </si>
  <si>
    <t>Erweiterungsmodul Bewegungswissenschaften (9,5 ECTS)</t>
  </si>
  <si>
    <t>Bewegungslehre II</t>
  </si>
  <si>
    <t>Proseminar Bewegungswissenschaften</t>
  </si>
  <si>
    <t>Sportmotorische Tests</t>
  </si>
  <si>
    <t>Tutorium zu sportmotorische Tests</t>
  </si>
  <si>
    <t>Modul 9</t>
  </si>
  <si>
    <t>Erweiterungsmodul Trainingswissenschaften (8,5 ECTS)</t>
  </si>
  <si>
    <t>Trainingslehre II</t>
  </si>
  <si>
    <t>Proseminar Trainingswissenschaften</t>
  </si>
  <si>
    <t>Übungen zu Sportstatistik</t>
  </si>
  <si>
    <t>Modul 10</t>
  </si>
  <si>
    <t>Erweiterungsmodul Sportpädagogik (10 ECTS)</t>
  </si>
  <si>
    <t>Sportpädagogik II</t>
  </si>
  <si>
    <t>Proseminar Sportpädagogik</t>
  </si>
  <si>
    <t>Allgemeine Methodik</t>
  </si>
  <si>
    <t>Modul 11</t>
  </si>
  <si>
    <t>Grundmodul Theorie und Praxis der Sportarten II (7,5 ECTS)</t>
  </si>
  <si>
    <t>Gymnastik / Tanz</t>
  </si>
  <si>
    <t>Entspannungstechniken</t>
  </si>
  <si>
    <t>Grundlagen der Sportspiele</t>
  </si>
  <si>
    <t>Erlebnispädagogik</t>
  </si>
  <si>
    <t>Geräteturnen I</t>
  </si>
  <si>
    <t>UE/XU</t>
  </si>
  <si>
    <t>Gesundheitssport</t>
  </si>
  <si>
    <t>Erweiterungsmodul Theorie und Praxis der Sportarten (12 ECTS)</t>
  </si>
  <si>
    <t>Individual-/Erlebnissport (Winter)</t>
  </si>
  <si>
    <t>Individual-/Erlebnissport (Sommer)</t>
  </si>
  <si>
    <t>Sportspiele</t>
  </si>
  <si>
    <t>Modul 13</t>
  </si>
  <si>
    <t>Spezielle Methodenlehre (9 ECTS)</t>
  </si>
  <si>
    <t>KS</t>
  </si>
  <si>
    <t>Verfassen einer Bachelorarbeit</t>
  </si>
  <si>
    <t>VO/VU</t>
  </si>
  <si>
    <t>Spezielle Methodenlehre</t>
  </si>
  <si>
    <t>Modul 14</t>
  </si>
  <si>
    <t>Gesundheitsförderung und Prävention (9 ECTS)</t>
  </si>
  <si>
    <t>Grundlagen "Haltung und Bewegung"</t>
  </si>
  <si>
    <t>Grundlagen "Psychosoziale Gesundheits- und Erlebnisförderung"</t>
  </si>
  <si>
    <t>Herz-Kreislaufschulung</t>
  </si>
  <si>
    <t>Modul 15</t>
  </si>
  <si>
    <t>Interne Erkrankungen I</t>
  </si>
  <si>
    <t>Interne Erkrankungen II</t>
  </si>
  <si>
    <t>Psychosomatische / Psychiatrische Erkrankungen</t>
  </si>
  <si>
    <t>Neurologische Erkankungen</t>
  </si>
  <si>
    <t>Erkrankungen des Bewegungs- und Stützapparates I</t>
  </si>
  <si>
    <t>Erkrankungen des Bewegungs- und Stützapparates II</t>
  </si>
  <si>
    <t>Freie Wahlfächer im Ausmaß von 19 ECTS Punkten</t>
  </si>
  <si>
    <t>SUMME</t>
  </si>
  <si>
    <t>* Anerkannt lt. Bescheid vom</t>
  </si>
  <si>
    <t xml:space="preserve">** Anerkannt lt. Bescheid vom </t>
  </si>
  <si>
    <t xml:space="preserve">*** Anerkannt lt. Bescheid vom </t>
  </si>
  <si>
    <t xml:space="preserve">**** Anerkannt lt. Bescheid vom </t>
  </si>
  <si>
    <t xml:space="preserve">***** Anerkannt lt. Bescheid vom </t>
  </si>
  <si>
    <t>Ich erkläre hiermit mit meiner Unterschrift die Richtigkeit meiner Angaben:</t>
  </si>
  <si>
    <t>_______________________________________________</t>
  </si>
  <si>
    <t>______________________________________________________</t>
  </si>
  <si>
    <t xml:space="preserve">***** * Anerkannt lt. Bescheid vom </t>
  </si>
  <si>
    <t xml:space="preserve">Studienplanversion: </t>
  </si>
  <si>
    <t>Unterschrift Stud.</t>
  </si>
  <si>
    <t>Trainingslehre I</t>
  </si>
  <si>
    <t>Grundmodul Trainingswissenschaften (8,5 ECTS)</t>
  </si>
  <si>
    <t>Unterschrift CuKo-Vorsitz</t>
  </si>
  <si>
    <t>Erweiterungsmodul: Erlebnis</t>
  </si>
  <si>
    <t>Modul 12 b</t>
  </si>
  <si>
    <t>Krankheitsbilder und Trainingstherapien (20 ECTS)</t>
  </si>
  <si>
    <t>Praktikum im Außeruniverssitären Bereich (250 Arbeitsstunden - 10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</si>
</sst>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1" xfId="0" applyBorder="1"/>
    <xf numFmtId="0" fontId="0" fillId="0" borderId="0" xfId="0" applyFont="1"/>
    <xf numFmtId="0" fontId="2" fillId="0" borderId="1" xfId="0" applyFont="1" applyBorder="1"/>
    <xf numFmtId="0" fontId="2" fillId="0" borderId="4" xfId="0" applyFont="1" applyBorder="1"/>
    <xf numFmtId="0" fontId="0" fillId="3" borderId="1" xfId="0" applyFill="1" applyBorder="1"/>
    <xf numFmtId="0" fontId="4" fillId="0" borderId="0" xfId="0" applyFont="1"/>
    <xf numFmtId="0" fontId="2" fillId="0" borderId="0" xfId="0" applyFont="1" applyBorder="1"/>
    <xf numFmtId="0" fontId="4" fillId="0" borderId="1" xfId="0" applyFont="1" applyBorder="1"/>
    <xf numFmtId="0" fontId="1" fillId="0" borderId="1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/>
    <xf numFmtId="0" fontId="0" fillId="0" borderId="0" xfId="0" applyBorder="1" applyAlignment="1"/>
    <xf numFmtId="0" fontId="0" fillId="2" borderId="0" xfId="0" applyFont="1" applyFill="1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3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3" borderId="1" xfId="0" applyFill="1" applyBorder="1" applyAlignment="1"/>
    <xf numFmtId="49" fontId="2" fillId="3" borderId="2" xfId="0" applyNumberFormat="1" applyFont="1" applyFill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2" fillId="2" borderId="2" xfId="0" applyNumberFormat="1" applyFon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49"/>
  <sheetViews>
    <sheetView tabSelected="1" topLeftCell="A91" zoomScaleNormal="100" workbookViewId="0">
      <selection activeCell="K108" sqref="K108"/>
    </sheetView>
  </sheetViews>
  <sheetFormatPr baseColWidth="10" defaultColWidth="9.140625" defaultRowHeight="15" x14ac:dyDescent="0.25"/>
  <cols>
    <col min="1" max="1" width="10.85546875" customWidth="1"/>
    <col min="8" max="8" width="11" customWidth="1"/>
    <col min="9" max="9" width="15.85546875" customWidth="1"/>
    <col min="10" max="10" width="7.42578125" customWidth="1"/>
    <col min="11" max="11" width="13.85546875" customWidth="1"/>
    <col min="12" max="12" width="7.85546875" customWidth="1"/>
  </cols>
  <sheetData>
    <row r="2" spans="1:15" x14ac:dyDescent="0.25">
      <c r="L2" s="4"/>
      <c r="M2" s="4"/>
      <c r="N2" s="4"/>
      <c r="O2" s="4"/>
    </row>
    <row r="3" spans="1:15" ht="21" x14ac:dyDescent="0.35">
      <c r="A3" s="2" t="s">
        <v>0</v>
      </c>
      <c r="B3" s="2"/>
      <c r="C3" s="2"/>
      <c r="D3" s="2"/>
      <c r="I3" t="s">
        <v>1</v>
      </c>
      <c r="J3" s="34"/>
      <c r="K3" s="35"/>
      <c r="L3" s="36"/>
      <c r="O3" s="4"/>
    </row>
    <row r="4" spans="1:15" x14ac:dyDescent="0.25">
      <c r="L4" s="4"/>
      <c r="M4" s="4"/>
      <c r="N4" s="4"/>
      <c r="O4" s="4"/>
    </row>
    <row r="5" spans="1:15" ht="18.75" x14ac:dyDescent="0.3">
      <c r="A5" s="1" t="s">
        <v>27</v>
      </c>
      <c r="B5" s="1"/>
      <c r="C5" s="1"/>
      <c r="D5" s="1"/>
      <c r="E5" s="1"/>
      <c r="F5" s="1"/>
      <c r="G5" s="1"/>
      <c r="H5" s="1"/>
      <c r="I5" t="s">
        <v>2</v>
      </c>
      <c r="J5" s="7" t="s">
        <v>3</v>
      </c>
      <c r="K5" s="7">
        <v>33</v>
      </c>
      <c r="L5" s="8">
        <v>628</v>
      </c>
    </row>
    <row r="6" spans="1:15" ht="18.75" x14ac:dyDescent="0.3">
      <c r="A6" s="1" t="s">
        <v>28</v>
      </c>
      <c r="B6" s="1"/>
      <c r="C6" s="1"/>
      <c r="D6" s="1"/>
      <c r="E6" s="1"/>
      <c r="F6" s="6"/>
      <c r="G6" s="6"/>
      <c r="H6" s="6"/>
      <c r="I6" s="6"/>
      <c r="J6" s="6"/>
      <c r="L6" s="11"/>
      <c r="M6" s="11"/>
      <c r="N6" s="11"/>
    </row>
    <row r="7" spans="1:15" ht="18.75" x14ac:dyDescent="0.3">
      <c r="A7" s="1" t="s">
        <v>128</v>
      </c>
      <c r="B7" s="1"/>
      <c r="C7" s="1"/>
      <c r="D7" s="1"/>
      <c r="E7" s="1"/>
      <c r="F7" s="1"/>
      <c r="G7" s="1"/>
    </row>
    <row r="8" spans="1:15" x14ac:dyDescent="0.25">
      <c r="N8" s="4"/>
    </row>
    <row r="9" spans="1:15" x14ac:dyDescent="0.25">
      <c r="A9" s="27" t="s">
        <v>4</v>
      </c>
      <c r="B9" s="28"/>
      <c r="C9" s="28"/>
      <c r="D9" s="28"/>
      <c r="E9" s="28"/>
      <c r="F9" s="28"/>
      <c r="G9" s="29"/>
      <c r="H9" s="30" t="s">
        <v>29</v>
      </c>
      <c r="I9" s="31"/>
      <c r="J9" s="31"/>
      <c r="K9" s="31"/>
      <c r="L9" s="31"/>
      <c r="M9" s="31"/>
      <c r="N9" s="20"/>
    </row>
    <row r="10" spans="1:15" x14ac:dyDescent="0.25">
      <c r="A10" s="27" t="s">
        <v>5</v>
      </c>
      <c r="B10" s="28"/>
      <c r="C10" s="28"/>
      <c r="D10" s="28"/>
      <c r="E10" s="28"/>
      <c r="F10" s="28"/>
      <c r="G10" s="29"/>
      <c r="H10" s="30" t="s">
        <v>8</v>
      </c>
      <c r="I10" s="31"/>
      <c r="J10" s="31"/>
      <c r="K10" s="31"/>
      <c r="L10" s="31"/>
      <c r="M10" s="31"/>
      <c r="N10" s="19"/>
    </row>
    <row r="11" spans="1:15" x14ac:dyDescent="0.25">
      <c r="A11" s="27" t="s">
        <v>6</v>
      </c>
      <c r="B11" s="28"/>
      <c r="C11" s="28"/>
      <c r="D11" s="28"/>
      <c r="E11" s="28"/>
      <c r="F11" s="28"/>
      <c r="G11" s="29"/>
      <c r="H11" s="30" t="s">
        <v>123</v>
      </c>
      <c r="I11" s="31"/>
      <c r="J11" s="31"/>
      <c r="K11" s="31"/>
      <c r="L11" s="31"/>
      <c r="M11" s="31"/>
      <c r="N11" s="19"/>
    </row>
    <row r="12" spans="1:15" x14ac:dyDescent="0.25">
      <c r="A12" s="27" t="s">
        <v>7</v>
      </c>
      <c r="B12" s="28"/>
      <c r="C12" s="28"/>
      <c r="D12" s="28"/>
      <c r="E12" s="28"/>
      <c r="F12" s="28"/>
      <c r="G12" s="29"/>
      <c r="H12" s="30" t="s">
        <v>9</v>
      </c>
      <c r="I12" s="31"/>
      <c r="J12" s="31"/>
      <c r="K12" s="31"/>
      <c r="L12" s="31"/>
      <c r="M12" s="31"/>
      <c r="N12" s="19"/>
    </row>
    <row r="13" spans="1:15" x14ac:dyDescent="0.25">
      <c r="N13" s="4"/>
    </row>
    <row r="14" spans="1:15" x14ac:dyDescent="0.25">
      <c r="A14" s="10" t="s">
        <v>10</v>
      </c>
      <c r="B14" s="10" t="s">
        <v>11</v>
      </c>
      <c r="C14" s="10"/>
      <c r="D14" s="10"/>
      <c r="E14" s="10"/>
      <c r="F14" s="10"/>
      <c r="G14" s="10"/>
      <c r="I14" s="10" t="s">
        <v>13</v>
      </c>
      <c r="J14" s="10" t="s">
        <v>14</v>
      </c>
      <c r="K14" s="10" t="s">
        <v>15</v>
      </c>
      <c r="L14" s="10" t="s">
        <v>16</v>
      </c>
      <c r="M14" s="10" t="s">
        <v>17</v>
      </c>
      <c r="N14" s="14"/>
      <c r="O14" s="15"/>
    </row>
    <row r="15" spans="1:15" x14ac:dyDescent="0.25">
      <c r="A15" s="13" t="s">
        <v>31</v>
      </c>
      <c r="B15" s="32" t="s">
        <v>12</v>
      </c>
      <c r="C15" s="32"/>
      <c r="D15" s="32"/>
      <c r="E15" s="32"/>
      <c r="F15" s="32"/>
      <c r="G15" s="32"/>
      <c r="H15" s="32"/>
      <c r="I15" s="5"/>
      <c r="J15" s="5"/>
      <c r="K15" s="5"/>
      <c r="L15" s="5"/>
      <c r="M15" s="5"/>
      <c r="N15" s="4"/>
      <c r="O15" s="4"/>
    </row>
    <row r="16" spans="1:15" x14ac:dyDescent="0.25">
      <c r="A16" s="5" t="s">
        <v>18</v>
      </c>
      <c r="B16" s="31" t="s">
        <v>19</v>
      </c>
      <c r="C16" s="31"/>
      <c r="D16" s="31"/>
      <c r="E16" s="31"/>
      <c r="F16" s="31"/>
      <c r="G16" s="31"/>
      <c r="H16" s="31"/>
      <c r="I16" s="9"/>
      <c r="J16" s="21">
        <v>2</v>
      </c>
      <c r="K16" s="9"/>
      <c r="L16" s="9"/>
      <c r="M16" s="5">
        <v>3</v>
      </c>
      <c r="N16" s="16">
        <f>L16*M16</f>
        <v>0</v>
      </c>
      <c r="O16" s="4"/>
    </row>
    <row r="17" spans="1:15" x14ac:dyDescent="0.25">
      <c r="A17" s="5" t="s">
        <v>18</v>
      </c>
      <c r="B17" s="31" t="s">
        <v>20</v>
      </c>
      <c r="C17" s="31"/>
      <c r="D17" s="31"/>
      <c r="E17" s="31"/>
      <c r="F17" s="31"/>
      <c r="G17" s="31"/>
      <c r="H17" s="31"/>
      <c r="I17" s="9"/>
      <c r="J17" s="21">
        <v>2</v>
      </c>
      <c r="K17" s="9"/>
      <c r="L17" s="9"/>
      <c r="M17" s="5">
        <v>3</v>
      </c>
      <c r="N17" s="16">
        <f t="shared" ref="N17:N20" si="0">L17*M17</f>
        <v>0</v>
      </c>
      <c r="O17" s="4"/>
    </row>
    <row r="18" spans="1:15" x14ac:dyDescent="0.25">
      <c r="A18" s="5" t="s">
        <v>21</v>
      </c>
      <c r="B18" s="31" t="s">
        <v>22</v>
      </c>
      <c r="C18" s="31"/>
      <c r="D18" s="31"/>
      <c r="E18" s="31"/>
      <c r="F18" s="31"/>
      <c r="G18" s="31"/>
      <c r="H18" s="31"/>
      <c r="I18" s="9"/>
      <c r="J18" s="21">
        <v>1</v>
      </c>
      <c r="K18" s="9"/>
      <c r="L18" s="9"/>
      <c r="M18" s="5">
        <v>1.5</v>
      </c>
      <c r="N18" s="16">
        <f t="shared" si="0"/>
        <v>0</v>
      </c>
      <c r="O18" s="4"/>
    </row>
    <row r="19" spans="1:15" x14ac:dyDescent="0.25">
      <c r="A19" s="5" t="s">
        <v>23</v>
      </c>
      <c r="B19" s="31" t="s">
        <v>24</v>
      </c>
      <c r="C19" s="31"/>
      <c r="D19" s="31"/>
      <c r="E19" s="31"/>
      <c r="F19" s="31"/>
      <c r="G19" s="31"/>
      <c r="H19" s="31"/>
      <c r="I19" s="9"/>
      <c r="J19" s="21">
        <v>1</v>
      </c>
      <c r="K19" s="9"/>
      <c r="L19" s="3" t="s">
        <v>25</v>
      </c>
      <c r="M19" s="5">
        <v>1</v>
      </c>
      <c r="N19" s="16"/>
      <c r="O19" s="4"/>
    </row>
    <row r="20" spans="1:15" x14ac:dyDescent="0.25">
      <c r="A20" s="5" t="s">
        <v>18</v>
      </c>
      <c r="B20" s="31" t="s">
        <v>26</v>
      </c>
      <c r="C20" s="31"/>
      <c r="D20" s="31"/>
      <c r="E20" s="31"/>
      <c r="F20" s="31"/>
      <c r="G20" s="31"/>
      <c r="H20" s="31"/>
      <c r="I20" s="9"/>
      <c r="J20" s="21">
        <v>1</v>
      </c>
      <c r="K20" s="9"/>
      <c r="L20" s="9"/>
      <c r="M20" s="5">
        <v>2</v>
      </c>
      <c r="N20" s="16">
        <f t="shared" si="0"/>
        <v>0</v>
      </c>
      <c r="O20" s="4"/>
    </row>
    <row r="21" spans="1:15" x14ac:dyDescent="0.25">
      <c r="A21" s="13"/>
      <c r="B21" s="32" t="str">
        <f>IF(N21&lt;=1.5,"Sehr Gut",IF(N21&lt;=2.5,"Gut",IF(N21&lt;=3.5,"Befriedigend",IF(N21&gt;=3.5,"Genügend"))))</f>
        <v>Sehr Gut</v>
      </c>
      <c r="C21" s="32"/>
      <c r="D21" s="32"/>
      <c r="E21" s="32"/>
      <c r="F21" s="32"/>
      <c r="G21" s="32"/>
      <c r="H21" s="32"/>
      <c r="I21" s="13"/>
      <c r="J21" s="22">
        <f>SUM(J16:J20)</f>
        <v>7</v>
      </c>
      <c r="K21" s="13"/>
      <c r="L21" s="18">
        <f>N21</f>
        <v>0</v>
      </c>
      <c r="M21" s="13">
        <f>SUM(M16:M20)</f>
        <v>10.5</v>
      </c>
      <c r="N21" s="17">
        <f>SUM(N16:N20)/(M21-M19)</f>
        <v>0</v>
      </c>
      <c r="O21" s="15"/>
    </row>
    <row r="22" spans="1:15" x14ac:dyDescent="0.25">
      <c r="A22" s="13"/>
      <c r="B22" s="31"/>
      <c r="C22" s="31"/>
      <c r="D22" s="31"/>
      <c r="E22" s="31"/>
      <c r="F22" s="31"/>
      <c r="G22" s="31"/>
      <c r="H22" s="31"/>
      <c r="I22" s="13"/>
      <c r="J22" s="22"/>
      <c r="K22" s="13"/>
      <c r="L22" s="13"/>
      <c r="M22" s="13"/>
      <c r="N22" s="15"/>
      <c r="O22" s="4"/>
    </row>
    <row r="23" spans="1:15" x14ac:dyDescent="0.25">
      <c r="A23" s="13" t="s">
        <v>30</v>
      </c>
      <c r="B23" s="32" t="s">
        <v>32</v>
      </c>
      <c r="C23" s="32"/>
      <c r="D23" s="32"/>
      <c r="E23" s="32"/>
      <c r="F23" s="32"/>
      <c r="G23" s="32"/>
      <c r="H23" s="32"/>
      <c r="I23" s="5"/>
      <c r="J23" s="21"/>
      <c r="K23" s="5"/>
      <c r="L23" s="5"/>
      <c r="M23" s="5"/>
      <c r="N23" s="4"/>
      <c r="O23" s="4"/>
    </row>
    <row r="24" spans="1:15" x14ac:dyDescent="0.25">
      <c r="A24" s="5" t="s">
        <v>21</v>
      </c>
      <c r="B24" s="31" t="s">
        <v>33</v>
      </c>
      <c r="C24" s="31"/>
      <c r="D24" s="31"/>
      <c r="E24" s="31"/>
      <c r="F24" s="31"/>
      <c r="G24" s="31"/>
      <c r="H24" s="31"/>
      <c r="I24" s="9"/>
      <c r="J24" s="21">
        <v>2</v>
      </c>
      <c r="K24" s="9"/>
      <c r="L24" s="9"/>
      <c r="M24" s="5">
        <v>3</v>
      </c>
      <c r="N24" s="16">
        <f>L24*M24</f>
        <v>0</v>
      </c>
    </row>
    <row r="25" spans="1:15" x14ac:dyDescent="0.25">
      <c r="A25" s="5" t="s">
        <v>18</v>
      </c>
      <c r="B25" s="31" t="s">
        <v>34</v>
      </c>
      <c r="C25" s="31"/>
      <c r="D25" s="31"/>
      <c r="E25" s="31"/>
      <c r="F25" s="31"/>
      <c r="G25" s="31"/>
      <c r="H25" s="31"/>
      <c r="I25" s="9"/>
      <c r="J25" s="21">
        <v>2</v>
      </c>
      <c r="K25" s="9"/>
      <c r="L25" s="9"/>
      <c r="M25" s="5">
        <v>3</v>
      </c>
      <c r="N25" s="16">
        <f t="shared" ref="N25:N26" si="1">L25*M25</f>
        <v>0</v>
      </c>
    </row>
    <row r="26" spans="1:15" x14ac:dyDescent="0.25">
      <c r="A26" s="5" t="s">
        <v>18</v>
      </c>
      <c r="B26" s="31" t="s">
        <v>35</v>
      </c>
      <c r="C26" s="31"/>
      <c r="D26" s="31"/>
      <c r="E26" s="31"/>
      <c r="F26" s="31"/>
      <c r="G26" s="31"/>
      <c r="H26" s="31"/>
      <c r="I26" s="9"/>
      <c r="J26" s="21">
        <v>1</v>
      </c>
      <c r="K26" s="9"/>
      <c r="L26" s="9"/>
      <c r="M26" s="5">
        <v>1.5</v>
      </c>
      <c r="N26" s="16">
        <f t="shared" si="1"/>
        <v>0</v>
      </c>
    </row>
    <row r="27" spans="1:15" x14ac:dyDescent="0.25">
      <c r="A27" s="5" t="s">
        <v>23</v>
      </c>
      <c r="B27" s="31" t="s">
        <v>36</v>
      </c>
      <c r="C27" s="31"/>
      <c r="D27" s="31"/>
      <c r="E27" s="31"/>
      <c r="F27" s="31"/>
      <c r="G27" s="31"/>
      <c r="H27" s="31"/>
      <c r="I27" s="9"/>
      <c r="J27" s="21">
        <v>1</v>
      </c>
      <c r="K27" s="9"/>
      <c r="L27" s="3" t="s">
        <v>25</v>
      </c>
      <c r="M27" s="5">
        <v>1</v>
      </c>
    </row>
    <row r="28" spans="1:15" x14ac:dyDescent="0.25">
      <c r="A28" s="13"/>
      <c r="B28" s="32" t="str">
        <f>IF(N28&lt;=1.5,"Sehr Gut",IF(N28&lt;=2.5,"Gut",IF(N28&lt;=3.5,"Befriedigend",IF(N28&gt;=3.5,"Genügend"))))</f>
        <v>Sehr Gut</v>
      </c>
      <c r="C28" s="32"/>
      <c r="D28" s="32"/>
      <c r="E28" s="32"/>
      <c r="F28" s="32"/>
      <c r="G28" s="32"/>
      <c r="H28" s="32"/>
      <c r="I28" s="13"/>
      <c r="J28" s="22">
        <f>SUM(J24:J27)</f>
        <v>6</v>
      </c>
      <c r="K28" s="13"/>
      <c r="L28" s="18">
        <f>N28</f>
        <v>0</v>
      </c>
      <c r="M28" s="13">
        <f>SUM(M23:M27)</f>
        <v>8.5</v>
      </c>
      <c r="N28" s="17">
        <f>SUM(N23:N27)/(M28-M27)</f>
        <v>0</v>
      </c>
    </row>
    <row r="29" spans="1:15" x14ac:dyDescent="0.25">
      <c r="A29" s="13"/>
      <c r="B29" s="31"/>
      <c r="C29" s="31"/>
      <c r="D29" s="31"/>
      <c r="E29" s="31"/>
      <c r="F29" s="31"/>
      <c r="G29" s="31"/>
      <c r="H29" s="31"/>
      <c r="I29" s="13"/>
      <c r="J29" s="22"/>
      <c r="K29" s="13"/>
      <c r="L29" s="13"/>
      <c r="M29" s="13"/>
      <c r="N29" s="15"/>
    </row>
    <row r="30" spans="1:15" x14ac:dyDescent="0.25">
      <c r="A30" s="13" t="s">
        <v>37</v>
      </c>
      <c r="B30" s="32" t="s">
        <v>126</v>
      </c>
      <c r="C30" s="32"/>
      <c r="D30" s="32"/>
      <c r="E30" s="32"/>
      <c r="F30" s="32"/>
      <c r="G30" s="32"/>
      <c r="H30" s="32"/>
      <c r="I30" s="3"/>
      <c r="J30" s="21"/>
      <c r="K30" s="3"/>
      <c r="L30" s="3"/>
      <c r="M30" s="5"/>
      <c r="N30" s="4"/>
    </row>
    <row r="31" spans="1:15" x14ac:dyDescent="0.25">
      <c r="A31" s="5" t="s">
        <v>18</v>
      </c>
      <c r="B31" s="31" t="s">
        <v>125</v>
      </c>
      <c r="C31" s="31"/>
      <c r="D31" s="31"/>
      <c r="E31" s="31"/>
      <c r="F31" s="31"/>
      <c r="G31" s="31"/>
      <c r="H31" s="31"/>
      <c r="I31" s="9"/>
      <c r="J31" s="21">
        <v>2</v>
      </c>
      <c r="K31" s="9"/>
      <c r="L31" s="9"/>
      <c r="M31" s="5">
        <v>3</v>
      </c>
      <c r="N31" s="16">
        <f>L31*M31</f>
        <v>0</v>
      </c>
    </row>
    <row r="32" spans="1:15" x14ac:dyDescent="0.25">
      <c r="A32" s="5" t="s">
        <v>18</v>
      </c>
      <c r="B32" s="31" t="s">
        <v>38</v>
      </c>
      <c r="C32" s="31"/>
      <c r="D32" s="31"/>
      <c r="E32" s="31"/>
      <c r="F32" s="31"/>
      <c r="G32" s="31"/>
      <c r="H32" s="31"/>
      <c r="I32" s="9"/>
      <c r="J32" s="21">
        <v>1</v>
      </c>
      <c r="K32" s="9"/>
      <c r="L32" s="9"/>
      <c r="M32" s="5">
        <v>1.5</v>
      </c>
      <c r="N32" s="16">
        <f t="shared" ref="N32:N33" si="2">L32*M32</f>
        <v>0</v>
      </c>
    </row>
    <row r="33" spans="1:14" x14ac:dyDescent="0.25">
      <c r="A33" s="5" t="s">
        <v>18</v>
      </c>
      <c r="B33" s="31" t="s">
        <v>39</v>
      </c>
      <c r="C33" s="31"/>
      <c r="D33" s="31"/>
      <c r="E33" s="31"/>
      <c r="F33" s="31"/>
      <c r="G33" s="31"/>
      <c r="H33" s="31"/>
      <c r="I33" s="9"/>
      <c r="J33" s="21">
        <v>2</v>
      </c>
      <c r="K33" s="9"/>
      <c r="L33" s="9"/>
      <c r="M33" s="5">
        <v>4</v>
      </c>
      <c r="N33" s="16">
        <f t="shared" si="2"/>
        <v>0</v>
      </c>
    </row>
    <row r="34" spans="1:14" x14ac:dyDescent="0.25">
      <c r="A34" s="13"/>
      <c r="B34" s="32" t="str">
        <f>IF(N34&lt;=1.5,"Sehr Gut",IF(N34&lt;=2.5,"Gut",IF(N34&lt;=3.5,"Befriedigend",IF(N34&gt;=3.5,"Genügend"))))</f>
        <v>Sehr Gut</v>
      </c>
      <c r="C34" s="32"/>
      <c r="D34" s="32"/>
      <c r="E34" s="32"/>
      <c r="F34" s="32"/>
      <c r="G34" s="32"/>
      <c r="H34" s="32"/>
      <c r="I34" s="13"/>
      <c r="J34" s="22">
        <f>SUM(J31:J33)</f>
        <v>5</v>
      </c>
      <c r="K34" s="13"/>
      <c r="L34" s="18">
        <f>N34</f>
        <v>0</v>
      </c>
      <c r="M34" s="13">
        <f>SUM(M31:M33)</f>
        <v>8.5</v>
      </c>
      <c r="N34" s="17">
        <f>SUM(N31:N33)/(M34)</f>
        <v>0</v>
      </c>
    </row>
    <row r="40" spans="1:14" ht="21" x14ac:dyDescent="0.35">
      <c r="A40" s="2" t="s">
        <v>0</v>
      </c>
      <c r="B40" s="2"/>
      <c r="C40" s="2"/>
      <c r="D40" s="2"/>
      <c r="I40" t="s">
        <v>1</v>
      </c>
      <c r="J40" s="37">
        <f>J3</f>
        <v>0</v>
      </c>
      <c r="K40" s="38"/>
      <c r="L40" s="39"/>
    </row>
    <row r="41" spans="1:14" x14ac:dyDescent="0.25">
      <c r="L41" s="4"/>
      <c r="M41" s="4"/>
      <c r="N41" s="4"/>
    </row>
    <row r="42" spans="1:14" ht="18.75" x14ac:dyDescent="0.3">
      <c r="A42" s="1" t="s">
        <v>27</v>
      </c>
      <c r="B42" s="1"/>
      <c r="C42" s="1"/>
      <c r="D42" s="1"/>
      <c r="E42" s="1"/>
      <c r="F42" s="1"/>
      <c r="G42" s="1"/>
      <c r="H42" s="1"/>
      <c r="I42" t="s">
        <v>2</v>
      </c>
      <c r="J42" s="7" t="s">
        <v>3</v>
      </c>
      <c r="K42" s="7">
        <v>33</v>
      </c>
      <c r="L42" s="8">
        <v>628</v>
      </c>
    </row>
    <row r="43" spans="1:14" ht="18.75" x14ac:dyDescent="0.3">
      <c r="A43" s="1" t="s">
        <v>28</v>
      </c>
      <c r="B43" s="1"/>
      <c r="C43" s="1"/>
      <c r="D43" s="1"/>
      <c r="E43" s="1"/>
      <c r="F43" s="6"/>
      <c r="G43" s="6"/>
      <c r="H43" s="6"/>
      <c r="I43" s="6"/>
      <c r="J43" s="6"/>
      <c r="L43" s="11"/>
      <c r="M43" s="11"/>
      <c r="N43" s="11"/>
    </row>
    <row r="44" spans="1:14" ht="18.75" x14ac:dyDescent="0.3">
      <c r="A44" s="1" t="s">
        <v>128</v>
      </c>
      <c r="B44" s="1"/>
      <c r="C44" s="1"/>
      <c r="D44" s="1"/>
      <c r="E44" s="1"/>
      <c r="F44" s="1"/>
      <c r="G44" s="1"/>
    </row>
    <row r="46" spans="1:14" x14ac:dyDescent="0.25">
      <c r="A46" s="10" t="s">
        <v>10</v>
      </c>
      <c r="B46" s="10" t="s">
        <v>11</v>
      </c>
      <c r="C46" s="10"/>
      <c r="D46" s="10"/>
      <c r="E46" s="10"/>
      <c r="F46" s="10"/>
      <c r="G46" s="10"/>
      <c r="I46" s="10" t="s">
        <v>13</v>
      </c>
      <c r="J46" s="10" t="s">
        <v>14</v>
      </c>
      <c r="K46" s="10" t="s">
        <v>15</v>
      </c>
      <c r="L46" s="10" t="s">
        <v>16</v>
      </c>
      <c r="M46" s="10" t="s">
        <v>17</v>
      </c>
      <c r="N46" s="14"/>
    </row>
    <row r="47" spans="1:14" x14ac:dyDescent="0.25">
      <c r="A47" s="13" t="s">
        <v>40</v>
      </c>
      <c r="B47" s="32" t="s">
        <v>41</v>
      </c>
      <c r="C47" s="32"/>
      <c r="D47" s="32"/>
      <c r="E47" s="32"/>
      <c r="F47" s="32"/>
      <c r="G47" s="32"/>
      <c r="H47" s="32"/>
      <c r="I47" s="5"/>
      <c r="J47" s="21"/>
      <c r="K47" s="5"/>
      <c r="L47" s="5"/>
      <c r="M47" s="5"/>
      <c r="N47" s="4"/>
    </row>
    <row r="48" spans="1:14" x14ac:dyDescent="0.25">
      <c r="A48" s="5" t="s">
        <v>18</v>
      </c>
      <c r="B48" s="31" t="s">
        <v>42</v>
      </c>
      <c r="C48" s="31"/>
      <c r="D48" s="31"/>
      <c r="E48" s="31"/>
      <c r="F48" s="31"/>
      <c r="G48" s="31"/>
      <c r="H48" s="31"/>
      <c r="I48" s="9"/>
      <c r="J48" s="21">
        <v>2</v>
      </c>
      <c r="K48" s="9"/>
      <c r="L48" s="9"/>
      <c r="M48" s="5">
        <v>3</v>
      </c>
      <c r="N48" s="16">
        <f>L48*M48</f>
        <v>0</v>
      </c>
    </row>
    <row r="49" spans="1:14" x14ac:dyDescent="0.25">
      <c r="A49" s="5" t="s">
        <v>18</v>
      </c>
      <c r="B49" s="31" t="s">
        <v>43</v>
      </c>
      <c r="C49" s="31"/>
      <c r="D49" s="31"/>
      <c r="E49" s="31"/>
      <c r="F49" s="31"/>
      <c r="G49" s="31"/>
      <c r="H49" s="31"/>
      <c r="I49" s="9"/>
      <c r="J49" s="21">
        <v>1</v>
      </c>
      <c r="K49" s="9"/>
      <c r="L49" s="9"/>
      <c r="M49" s="5">
        <v>1.5</v>
      </c>
      <c r="N49" s="16">
        <f t="shared" ref="N49:N51" si="3">L49*M49</f>
        <v>0</v>
      </c>
    </row>
    <row r="50" spans="1:14" x14ac:dyDescent="0.25">
      <c r="A50" s="5" t="s">
        <v>18</v>
      </c>
      <c r="B50" s="31" t="s">
        <v>44</v>
      </c>
      <c r="C50" s="31"/>
      <c r="D50" s="31"/>
      <c r="E50" s="31"/>
      <c r="F50" s="31"/>
      <c r="G50" s="31"/>
      <c r="H50" s="31"/>
      <c r="I50" s="9"/>
      <c r="J50" s="21">
        <v>1</v>
      </c>
      <c r="K50" s="9"/>
      <c r="L50" s="9"/>
      <c r="M50" s="5">
        <v>1.5</v>
      </c>
      <c r="N50" s="16">
        <f t="shared" si="3"/>
        <v>0</v>
      </c>
    </row>
    <row r="51" spans="1:14" x14ac:dyDescent="0.25">
      <c r="A51" s="5" t="s">
        <v>18</v>
      </c>
      <c r="B51" s="31" t="s">
        <v>45</v>
      </c>
      <c r="C51" s="31"/>
      <c r="D51" s="31"/>
      <c r="E51" s="31"/>
      <c r="F51" s="31"/>
      <c r="G51" s="31"/>
      <c r="H51" s="31"/>
      <c r="I51" s="9"/>
      <c r="J51" s="21">
        <v>1</v>
      </c>
      <c r="K51" s="9"/>
      <c r="L51" s="9"/>
      <c r="M51" s="5">
        <v>1.5</v>
      </c>
      <c r="N51" s="16">
        <f t="shared" si="3"/>
        <v>0</v>
      </c>
    </row>
    <row r="52" spans="1:14" x14ac:dyDescent="0.25">
      <c r="A52" s="13"/>
      <c r="B52" s="32" t="str">
        <f>IF(N52&lt;=1.5,"Sehr Gut",IF(N52&lt;=2.5,"Gut",IF(N52&lt;=3.5,"Befriedigend",IF(N52&gt;=3.5,"Genügend"))))</f>
        <v>Sehr Gut</v>
      </c>
      <c r="C52" s="32"/>
      <c r="D52" s="32"/>
      <c r="E52" s="32"/>
      <c r="F52" s="32"/>
      <c r="G52" s="32"/>
      <c r="H52" s="32"/>
      <c r="I52" s="13"/>
      <c r="J52" s="22">
        <f>SUM(J48:J51)</f>
        <v>5</v>
      </c>
      <c r="K52" s="13"/>
      <c r="L52" s="18">
        <f>N52</f>
        <v>0</v>
      </c>
      <c r="M52" s="13">
        <f>SUM(M48:M51)</f>
        <v>7.5</v>
      </c>
      <c r="N52" s="17">
        <f>SUM(N48:N51)/(M52)</f>
        <v>0</v>
      </c>
    </row>
    <row r="53" spans="1:14" x14ac:dyDescent="0.25">
      <c r="A53" s="13"/>
      <c r="B53" s="31"/>
      <c r="C53" s="31"/>
      <c r="D53" s="31"/>
      <c r="E53" s="31"/>
      <c r="F53" s="31"/>
      <c r="G53" s="31"/>
      <c r="H53" s="31"/>
      <c r="I53" s="13"/>
      <c r="J53" s="22"/>
      <c r="K53" s="13"/>
      <c r="L53" s="13"/>
      <c r="M53" s="13"/>
      <c r="N53" s="15"/>
    </row>
    <row r="54" spans="1:14" x14ac:dyDescent="0.25">
      <c r="A54" s="13" t="s">
        <v>46</v>
      </c>
      <c r="B54" s="32" t="s">
        <v>47</v>
      </c>
      <c r="C54" s="32"/>
      <c r="D54" s="32"/>
      <c r="E54" s="32"/>
      <c r="F54" s="32"/>
      <c r="G54" s="32"/>
      <c r="H54" s="32"/>
      <c r="I54" s="5"/>
      <c r="J54" s="21"/>
      <c r="K54" s="5"/>
      <c r="L54" s="5"/>
      <c r="M54" s="5"/>
      <c r="N54" s="4"/>
    </row>
    <row r="55" spans="1:14" x14ac:dyDescent="0.25">
      <c r="A55" s="5" t="s">
        <v>49</v>
      </c>
      <c r="B55" s="31" t="s">
        <v>48</v>
      </c>
      <c r="C55" s="31"/>
      <c r="D55" s="31"/>
      <c r="E55" s="31"/>
      <c r="F55" s="31"/>
      <c r="G55" s="31"/>
      <c r="H55" s="31"/>
      <c r="I55" s="9"/>
      <c r="J55" s="21">
        <v>2</v>
      </c>
      <c r="K55" s="9"/>
      <c r="L55" s="9"/>
      <c r="M55" s="5">
        <v>1.5</v>
      </c>
      <c r="N55" s="16">
        <f>L55*M55</f>
        <v>0</v>
      </c>
    </row>
    <row r="56" spans="1:14" x14ac:dyDescent="0.25">
      <c r="A56" s="5" t="s">
        <v>49</v>
      </c>
      <c r="B56" s="31" t="s">
        <v>50</v>
      </c>
      <c r="C56" s="31"/>
      <c r="D56" s="31"/>
      <c r="E56" s="31"/>
      <c r="F56" s="31"/>
      <c r="G56" s="31"/>
      <c r="H56" s="31"/>
      <c r="I56" s="9"/>
      <c r="J56" s="21">
        <v>2</v>
      </c>
      <c r="K56" s="9"/>
      <c r="L56" s="9"/>
      <c r="M56" s="5">
        <v>1.5</v>
      </c>
      <c r="N56" s="16">
        <f t="shared" ref="N56:N58" si="4">L56*M56</f>
        <v>0</v>
      </c>
    </row>
    <row r="57" spans="1:14" x14ac:dyDescent="0.25">
      <c r="A57" s="5" t="s">
        <v>51</v>
      </c>
      <c r="B57" s="31" t="s">
        <v>52</v>
      </c>
      <c r="C57" s="31"/>
      <c r="D57" s="31"/>
      <c r="E57" s="31"/>
      <c r="F57" s="31"/>
      <c r="G57" s="31"/>
      <c r="H57" s="31"/>
      <c r="I57" s="9"/>
      <c r="J57" s="21">
        <v>2</v>
      </c>
      <c r="K57" s="9"/>
      <c r="L57" s="9"/>
      <c r="M57" s="5">
        <v>1.5</v>
      </c>
      <c r="N57" s="16">
        <f t="shared" si="4"/>
        <v>0</v>
      </c>
    </row>
    <row r="58" spans="1:14" x14ac:dyDescent="0.25">
      <c r="A58" s="5" t="s">
        <v>49</v>
      </c>
      <c r="B58" s="31" t="s">
        <v>53</v>
      </c>
      <c r="C58" s="31"/>
      <c r="D58" s="31"/>
      <c r="E58" s="31"/>
      <c r="F58" s="31"/>
      <c r="G58" s="31"/>
      <c r="H58" s="31"/>
      <c r="I58" s="9"/>
      <c r="J58" s="21">
        <v>2</v>
      </c>
      <c r="K58" s="9"/>
      <c r="L58" s="9"/>
      <c r="M58" s="5">
        <v>1.5</v>
      </c>
      <c r="N58" s="16">
        <f t="shared" si="4"/>
        <v>0</v>
      </c>
    </row>
    <row r="59" spans="1:14" x14ac:dyDescent="0.25">
      <c r="A59" s="5" t="s">
        <v>49</v>
      </c>
      <c r="B59" s="31" t="s">
        <v>54</v>
      </c>
      <c r="C59" s="31"/>
      <c r="D59" s="31"/>
      <c r="E59" s="31"/>
      <c r="F59" s="31"/>
      <c r="G59" s="31"/>
      <c r="H59" s="31"/>
      <c r="I59" s="9"/>
      <c r="J59" s="21">
        <v>2</v>
      </c>
      <c r="K59" s="9"/>
      <c r="L59" s="9"/>
      <c r="M59" s="5">
        <v>1.5</v>
      </c>
      <c r="N59" s="16">
        <f t="shared" ref="N59" si="5">L59*M59</f>
        <v>0</v>
      </c>
    </row>
    <row r="60" spans="1:14" x14ac:dyDescent="0.25">
      <c r="A60" s="13"/>
      <c r="B60" s="32" t="str">
        <f>IF(N60&lt;=1.5,"Sehr Gut",IF(N60&lt;=2.5,"Gut",IF(N60&lt;=3.5,"Befriedigend",IF(N60&gt;=3.5,"Genügend"))))</f>
        <v>Sehr Gut</v>
      </c>
      <c r="C60" s="32"/>
      <c r="D60" s="32"/>
      <c r="E60" s="32"/>
      <c r="F60" s="32"/>
      <c r="G60" s="32"/>
      <c r="H60" s="32"/>
      <c r="I60" s="13"/>
      <c r="J60" s="22">
        <f>SUM(J55:J59)</f>
        <v>10</v>
      </c>
      <c r="K60" s="13"/>
      <c r="L60" s="18">
        <f>N60</f>
        <v>0</v>
      </c>
      <c r="M60" s="13">
        <f>SUM(M55:M59)</f>
        <v>7.5</v>
      </c>
      <c r="N60" s="17">
        <f>SUM(N55:N59)/(M60)</f>
        <v>0</v>
      </c>
    </row>
    <row r="61" spans="1:14" x14ac:dyDescent="0.25">
      <c r="A61" s="13"/>
      <c r="B61" s="32"/>
      <c r="C61" s="32"/>
      <c r="D61" s="32"/>
      <c r="E61" s="32"/>
      <c r="F61" s="32"/>
      <c r="G61" s="32"/>
      <c r="H61" s="32"/>
      <c r="I61" s="13"/>
      <c r="J61" s="22"/>
      <c r="K61" s="13"/>
      <c r="L61" s="18"/>
      <c r="M61" s="13"/>
      <c r="N61" s="17"/>
    </row>
    <row r="62" spans="1:14" x14ac:dyDescent="0.25">
      <c r="A62" s="13" t="s">
        <v>55</v>
      </c>
      <c r="B62" s="32" t="s">
        <v>56</v>
      </c>
      <c r="C62" s="32"/>
      <c r="D62" s="32"/>
      <c r="E62" s="32"/>
      <c r="F62" s="32"/>
      <c r="G62" s="32"/>
      <c r="H62" s="32"/>
      <c r="I62" s="5"/>
      <c r="J62" s="21"/>
      <c r="K62" s="5"/>
      <c r="L62" s="5"/>
      <c r="M62" s="5"/>
      <c r="N62" s="4"/>
    </row>
    <row r="63" spans="1:14" x14ac:dyDescent="0.25">
      <c r="A63" s="9"/>
      <c r="B63" s="33"/>
      <c r="C63" s="33"/>
      <c r="D63" s="33"/>
      <c r="E63" s="33"/>
      <c r="F63" s="33"/>
      <c r="G63" s="33"/>
      <c r="H63" s="33"/>
      <c r="I63" s="9"/>
      <c r="J63" s="23"/>
      <c r="K63" s="9"/>
      <c r="L63" s="9"/>
      <c r="M63" s="9"/>
      <c r="N63" s="16">
        <f>L63*M63</f>
        <v>0</v>
      </c>
    </row>
    <row r="64" spans="1:14" x14ac:dyDescent="0.25">
      <c r="A64" s="9"/>
      <c r="B64" s="33"/>
      <c r="C64" s="33"/>
      <c r="D64" s="33"/>
      <c r="E64" s="33"/>
      <c r="F64" s="33"/>
      <c r="G64" s="33"/>
      <c r="H64" s="33"/>
      <c r="I64" s="9"/>
      <c r="J64" s="23"/>
      <c r="K64" s="9"/>
      <c r="L64" s="9"/>
      <c r="M64" s="9"/>
      <c r="N64" s="16">
        <f t="shared" ref="N64:N65" si="6">L64*M64</f>
        <v>0</v>
      </c>
    </row>
    <row r="65" spans="1:14" x14ac:dyDescent="0.25">
      <c r="A65" s="9"/>
      <c r="B65" s="33"/>
      <c r="C65" s="33"/>
      <c r="D65" s="33"/>
      <c r="E65" s="33"/>
      <c r="F65" s="33"/>
      <c r="G65" s="33"/>
      <c r="H65" s="33"/>
      <c r="I65" s="9"/>
      <c r="J65" s="23"/>
      <c r="K65" s="9"/>
      <c r="L65" s="9"/>
      <c r="M65" s="9"/>
      <c r="N65" s="16">
        <f t="shared" si="6"/>
        <v>0</v>
      </c>
    </row>
    <row r="66" spans="1:14" x14ac:dyDescent="0.25">
      <c r="A66" s="9"/>
      <c r="B66" s="33"/>
      <c r="C66" s="33"/>
      <c r="D66" s="33"/>
      <c r="E66" s="33"/>
      <c r="F66" s="33"/>
      <c r="G66" s="33"/>
      <c r="H66" s="33"/>
      <c r="I66" s="9"/>
      <c r="J66" s="23"/>
      <c r="K66" s="9"/>
      <c r="L66" s="9"/>
      <c r="M66" s="9"/>
      <c r="N66" s="16">
        <f t="shared" ref="N66" si="7">L66*M66</f>
        <v>0</v>
      </c>
    </row>
    <row r="67" spans="1:14" x14ac:dyDescent="0.25">
      <c r="A67" s="13"/>
      <c r="B67" s="32" t="e">
        <f>IF(N67&lt;=1.5,"Sehr Gut",IF(N67&lt;=2.5,"Gut",IF(N67&lt;=3.5,"Befriedigend",IF(N67&gt;=3.5,"Genügend"))))</f>
        <v>#DIV/0!</v>
      </c>
      <c r="C67" s="32"/>
      <c r="D67" s="32"/>
      <c r="E67" s="32"/>
      <c r="F67" s="32"/>
      <c r="G67" s="32"/>
      <c r="H67" s="32"/>
      <c r="I67" s="13"/>
      <c r="J67" s="22">
        <f>SUM(J63:J66)</f>
        <v>0</v>
      </c>
      <c r="K67" s="13"/>
      <c r="L67" s="18" t="e">
        <f>N67</f>
        <v>#DIV/0!</v>
      </c>
      <c r="M67" s="13">
        <f>SUM(M63:M66)</f>
        <v>0</v>
      </c>
      <c r="N67" s="17" t="e">
        <f>SUM(N63:N66)/(M67)</f>
        <v>#DIV/0!</v>
      </c>
    </row>
    <row r="77" spans="1:14" ht="21" x14ac:dyDescent="0.35">
      <c r="A77" s="2" t="s">
        <v>0</v>
      </c>
      <c r="B77" s="2"/>
      <c r="C77" s="2"/>
      <c r="D77" s="2"/>
      <c r="I77" t="s">
        <v>1</v>
      </c>
      <c r="J77" s="37">
        <f>J40</f>
        <v>0</v>
      </c>
      <c r="K77" s="38"/>
      <c r="L77" s="39"/>
    </row>
    <row r="78" spans="1:14" x14ac:dyDescent="0.25">
      <c r="L78" s="4"/>
      <c r="M78" s="4"/>
      <c r="N78" s="4"/>
    </row>
    <row r="79" spans="1:14" ht="18.75" x14ac:dyDescent="0.3">
      <c r="A79" s="1" t="s">
        <v>27</v>
      </c>
      <c r="B79" s="1"/>
      <c r="C79" s="1"/>
      <c r="D79" s="1"/>
      <c r="E79" s="1"/>
      <c r="F79" s="1"/>
      <c r="G79" s="1"/>
      <c r="H79" s="1"/>
      <c r="I79" t="s">
        <v>2</v>
      </c>
      <c r="J79" s="7" t="s">
        <v>3</v>
      </c>
      <c r="K79" s="7">
        <v>33</v>
      </c>
      <c r="L79" s="8">
        <v>628</v>
      </c>
    </row>
    <row r="80" spans="1:14" ht="18.75" x14ac:dyDescent="0.3">
      <c r="A80" s="1" t="s">
        <v>28</v>
      </c>
      <c r="B80" s="1"/>
      <c r="C80" s="1"/>
      <c r="D80" s="1"/>
      <c r="E80" s="1"/>
      <c r="F80" s="6"/>
      <c r="G80" s="6"/>
      <c r="H80" s="6"/>
      <c r="I80" s="6"/>
      <c r="J80" s="6"/>
      <c r="L80" s="11"/>
      <c r="M80" s="11"/>
      <c r="N80" s="11"/>
    </row>
    <row r="81" spans="1:14" ht="18.75" x14ac:dyDescent="0.3">
      <c r="A81" s="1" t="s">
        <v>128</v>
      </c>
      <c r="B81" s="1"/>
      <c r="C81" s="1"/>
      <c r="D81" s="1"/>
      <c r="E81" s="1"/>
      <c r="F81" s="1"/>
      <c r="G81" s="1"/>
    </row>
    <row r="83" spans="1:14" x14ac:dyDescent="0.25">
      <c r="A83" s="10" t="s">
        <v>10</v>
      </c>
      <c r="B83" s="10" t="s">
        <v>11</v>
      </c>
      <c r="C83" s="10"/>
      <c r="D83" s="10"/>
      <c r="E83" s="10"/>
      <c r="F83" s="10"/>
      <c r="G83" s="10"/>
      <c r="I83" s="10" t="s">
        <v>13</v>
      </c>
      <c r="J83" s="10" t="s">
        <v>14</v>
      </c>
      <c r="K83" s="10" t="s">
        <v>15</v>
      </c>
      <c r="L83" s="10" t="s">
        <v>16</v>
      </c>
      <c r="M83" s="10" t="s">
        <v>17</v>
      </c>
      <c r="N83" s="14"/>
    </row>
    <row r="84" spans="1:14" x14ac:dyDescent="0.25">
      <c r="A84" s="13" t="s">
        <v>57</v>
      </c>
      <c r="B84" s="32" t="s">
        <v>58</v>
      </c>
      <c r="C84" s="32"/>
      <c r="D84" s="32"/>
      <c r="E84" s="32"/>
      <c r="F84" s="32"/>
      <c r="G84" s="32"/>
      <c r="H84" s="32"/>
      <c r="I84" s="5"/>
      <c r="J84" s="5"/>
      <c r="K84" s="5"/>
      <c r="L84" s="5"/>
      <c r="M84" s="5"/>
      <c r="N84" s="4"/>
    </row>
    <row r="85" spans="1:14" x14ac:dyDescent="0.25">
      <c r="A85" s="5" t="s">
        <v>18</v>
      </c>
      <c r="B85" s="31" t="s">
        <v>59</v>
      </c>
      <c r="C85" s="31"/>
      <c r="D85" s="31"/>
      <c r="E85" s="31"/>
      <c r="F85" s="31"/>
      <c r="G85" s="31"/>
      <c r="H85" s="31"/>
      <c r="I85" s="9"/>
      <c r="J85" s="21">
        <v>1</v>
      </c>
      <c r="K85" s="9"/>
      <c r="L85" s="9"/>
      <c r="M85" s="5">
        <v>2</v>
      </c>
      <c r="N85" s="16">
        <f>L85*M85</f>
        <v>0</v>
      </c>
    </row>
    <row r="86" spans="1:14" x14ac:dyDescent="0.25">
      <c r="A86" s="5" t="s">
        <v>18</v>
      </c>
      <c r="B86" s="31" t="s">
        <v>60</v>
      </c>
      <c r="C86" s="31"/>
      <c r="D86" s="31"/>
      <c r="E86" s="31"/>
      <c r="F86" s="31"/>
      <c r="G86" s="31"/>
      <c r="H86" s="31"/>
      <c r="I86" s="9"/>
      <c r="J86" s="21">
        <v>1</v>
      </c>
      <c r="K86" s="9"/>
      <c r="L86" s="9"/>
      <c r="M86" s="5">
        <v>2</v>
      </c>
      <c r="N86" s="16">
        <f t="shared" ref="N86:N88" si="8">L86*M86</f>
        <v>0</v>
      </c>
    </row>
    <row r="87" spans="1:14" x14ac:dyDescent="0.25">
      <c r="A87" s="5" t="s">
        <v>18</v>
      </c>
      <c r="B87" s="31" t="s">
        <v>61</v>
      </c>
      <c r="C87" s="31"/>
      <c r="D87" s="31"/>
      <c r="E87" s="31"/>
      <c r="F87" s="31"/>
      <c r="G87" s="31"/>
      <c r="H87" s="31"/>
      <c r="I87" s="9"/>
      <c r="J87" s="21">
        <v>1</v>
      </c>
      <c r="K87" s="9"/>
      <c r="L87" s="9"/>
      <c r="M87" s="5">
        <v>2</v>
      </c>
      <c r="N87" s="16">
        <f t="shared" si="8"/>
        <v>0</v>
      </c>
    </row>
    <row r="88" spans="1:14" x14ac:dyDescent="0.25">
      <c r="A88" s="5" t="s">
        <v>18</v>
      </c>
      <c r="B88" s="31" t="s">
        <v>62</v>
      </c>
      <c r="C88" s="31"/>
      <c r="D88" s="31"/>
      <c r="E88" s="31"/>
      <c r="F88" s="31"/>
      <c r="G88" s="31"/>
      <c r="H88" s="31"/>
      <c r="I88" s="9"/>
      <c r="J88" s="21">
        <v>1</v>
      </c>
      <c r="K88" s="9"/>
      <c r="L88" s="9"/>
      <c r="M88" s="5">
        <v>2</v>
      </c>
      <c r="N88" s="16">
        <f t="shared" si="8"/>
        <v>0</v>
      </c>
    </row>
    <row r="89" spans="1:14" x14ac:dyDescent="0.25">
      <c r="A89" s="5" t="s">
        <v>63</v>
      </c>
      <c r="B89" s="31" t="s">
        <v>64</v>
      </c>
      <c r="C89" s="31"/>
      <c r="D89" s="31"/>
      <c r="E89" s="31"/>
      <c r="F89" s="31"/>
      <c r="G89" s="31"/>
      <c r="H89" s="31"/>
      <c r="I89" s="9"/>
      <c r="J89" s="21">
        <v>2</v>
      </c>
      <c r="K89" s="9"/>
      <c r="L89" s="9"/>
      <c r="M89" s="5">
        <v>3</v>
      </c>
      <c r="N89" s="16">
        <f t="shared" ref="N89" si="9">L89*M89</f>
        <v>0</v>
      </c>
    </row>
    <row r="90" spans="1:14" x14ac:dyDescent="0.25">
      <c r="A90" s="13"/>
      <c r="B90" s="32" t="str">
        <f>IF(N90&lt;=1.5,"Sehr Gut",IF(N90&lt;=2.5,"Gut",IF(N90&lt;=3.5,"Befriedigend",IF(N90&gt;=3.5,"Genügend"))))</f>
        <v>Sehr Gut</v>
      </c>
      <c r="C90" s="32"/>
      <c r="D90" s="32"/>
      <c r="E90" s="32"/>
      <c r="F90" s="32"/>
      <c r="G90" s="32"/>
      <c r="H90" s="32"/>
      <c r="I90" s="13"/>
      <c r="J90" s="22">
        <f>SUM(J85:J89)</f>
        <v>6</v>
      </c>
      <c r="K90" s="13"/>
      <c r="L90" s="18">
        <f>N90</f>
        <v>0</v>
      </c>
      <c r="M90" s="13">
        <f>SUM(M85:M89)</f>
        <v>11</v>
      </c>
      <c r="N90" s="17">
        <f>SUM(N85:N89)/(M90)</f>
        <v>0</v>
      </c>
    </row>
    <row r="91" spans="1:14" x14ac:dyDescent="0.25">
      <c r="A91" s="13"/>
      <c r="B91" s="32"/>
      <c r="C91" s="32"/>
      <c r="D91" s="32"/>
      <c r="E91" s="32"/>
      <c r="F91" s="32"/>
      <c r="G91" s="32"/>
      <c r="H91" s="32"/>
      <c r="I91" s="13"/>
      <c r="J91" s="22"/>
      <c r="K91" s="13"/>
      <c r="L91" s="18"/>
      <c r="M91" s="13"/>
      <c r="N91" s="17"/>
    </row>
    <row r="92" spans="1:14" x14ac:dyDescent="0.25">
      <c r="A92" s="13" t="s">
        <v>65</v>
      </c>
      <c r="B92" s="32" t="s">
        <v>66</v>
      </c>
      <c r="C92" s="32"/>
      <c r="D92" s="32"/>
      <c r="E92" s="32"/>
      <c r="F92" s="32"/>
      <c r="G92" s="32"/>
      <c r="H92" s="32"/>
      <c r="I92" s="5"/>
      <c r="J92" s="21"/>
      <c r="K92" s="5"/>
      <c r="L92" s="5"/>
      <c r="M92" s="5"/>
      <c r="N92" s="4"/>
    </row>
    <row r="93" spans="1:14" x14ac:dyDescent="0.25">
      <c r="A93" s="5" t="s">
        <v>18</v>
      </c>
      <c r="B93" s="31" t="s">
        <v>67</v>
      </c>
      <c r="C93" s="31"/>
      <c r="D93" s="31"/>
      <c r="E93" s="31"/>
      <c r="F93" s="31"/>
      <c r="G93" s="31"/>
      <c r="H93" s="31"/>
      <c r="I93" s="9"/>
      <c r="J93" s="21">
        <v>2</v>
      </c>
      <c r="K93" s="9"/>
      <c r="L93" s="9"/>
      <c r="M93" s="5">
        <v>4</v>
      </c>
      <c r="N93" s="16">
        <f>L93*M93</f>
        <v>0</v>
      </c>
    </row>
    <row r="94" spans="1:14" x14ac:dyDescent="0.25">
      <c r="A94" s="5" t="s">
        <v>63</v>
      </c>
      <c r="B94" s="31" t="s">
        <v>68</v>
      </c>
      <c r="C94" s="31"/>
      <c r="D94" s="31"/>
      <c r="E94" s="31"/>
      <c r="F94" s="31"/>
      <c r="G94" s="31"/>
      <c r="H94" s="31"/>
      <c r="I94" s="9"/>
      <c r="J94" s="21">
        <v>2</v>
      </c>
      <c r="K94" s="9"/>
      <c r="L94" s="9"/>
      <c r="M94" s="5">
        <v>3</v>
      </c>
      <c r="N94" s="16">
        <f t="shared" ref="N94:N95" si="10">L94*M94</f>
        <v>0</v>
      </c>
    </row>
    <row r="95" spans="1:14" x14ac:dyDescent="0.25">
      <c r="A95" s="5" t="s">
        <v>18</v>
      </c>
      <c r="B95" s="31" t="s">
        <v>69</v>
      </c>
      <c r="C95" s="31"/>
      <c r="D95" s="31"/>
      <c r="E95" s="31"/>
      <c r="F95" s="31"/>
      <c r="G95" s="31"/>
      <c r="H95" s="31"/>
      <c r="I95" s="9"/>
      <c r="J95" s="21">
        <v>1</v>
      </c>
      <c r="K95" s="9"/>
      <c r="L95" s="9"/>
      <c r="M95" s="5">
        <v>1.5</v>
      </c>
      <c r="N95" s="16">
        <f t="shared" si="10"/>
        <v>0</v>
      </c>
    </row>
    <row r="96" spans="1:14" x14ac:dyDescent="0.25">
      <c r="A96" s="5" t="s">
        <v>23</v>
      </c>
      <c r="B96" s="31" t="s">
        <v>70</v>
      </c>
      <c r="C96" s="31"/>
      <c r="D96" s="31"/>
      <c r="E96" s="31"/>
      <c r="F96" s="31"/>
      <c r="G96" s="31"/>
      <c r="H96" s="31"/>
      <c r="I96" s="9"/>
      <c r="J96" s="21">
        <v>1</v>
      </c>
      <c r="K96" s="9"/>
      <c r="L96" s="3" t="s">
        <v>25</v>
      </c>
      <c r="M96" s="5">
        <v>1</v>
      </c>
      <c r="N96" s="16"/>
    </row>
    <row r="97" spans="1:14" x14ac:dyDescent="0.25">
      <c r="A97" s="13"/>
      <c r="B97" s="32" t="str">
        <f>IF(N97&lt;=1.5,"Sehr Gut",IF(N97&lt;=2.5,"Gut",IF(N97&lt;=3.5,"Befriedigend",IF(N97&gt;=3.5,"Genügend"))))</f>
        <v>Sehr Gut</v>
      </c>
      <c r="C97" s="32"/>
      <c r="D97" s="32"/>
      <c r="E97" s="32"/>
      <c r="F97" s="32"/>
      <c r="G97" s="32"/>
      <c r="H97" s="32"/>
      <c r="I97" s="13"/>
      <c r="J97" s="22">
        <f>SUM(J93:J96)</f>
        <v>6</v>
      </c>
      <c r="K97" s="13"/>
      <c r="L97" s="18">
        <f>N97</f>
        <v>0</v>
      </c>
      <c r="M97" s="13">
        <f>SUM(M92:M96)</f>
        <v>9.5</v>
      </c>
      <c r="N97" s="17">
        <f>SUM(N93:N96)/(M97-M96)</f>
        <v>0</v>
      </c>
    </row>
    <row r="98" spans="1:14" x14ac:dyDescent="0.25">
      <c r="A98" s="13"/>
      <c r="B98" s="32"/>
      <c r="C98" s="32"/>
      <c r="D98" s="32"/>
      <c r="E98" s="32"/>
      <c r="F98" s="32"/>
      <c r="G98" s="32"/>
      <c r="H98" s="32"/>
      <c r="I98" s="13"/>
      <c r="J98" s="22"/>
      <c r="K98" s="13"/>
      <c r="L98" s="18"/>
      <c r="M98" s="13"/>
      <c r="N98" s="17"/>
    </row>
    <row r="99" spans="1:14" x14ac:dyDescent="0.25">
      <c r="A99" s="13" t="s">
        <v>71</v>
      </c>
      <c r="B99" s="32" t="s">
        <v>72</v>
      </c>
      <c r="C99" s="32"/>
      <c r="D99" s="32"/>
      <c r="E99" s="32"/>
      <c r="F99" s="32"/>
      <c r="G99" s="32"/>
      <c r="H99" s="32"/>
      <c r="I99" s="5"/>
      <c r="J99" s="21"/>
      <c r="K99" s="5"/>
      <c r="L99" s="5"/>
      <c r="M99" s="5"/>
      <c r="N99" s="4"/>
    </row>
    <row r="100" spans="1:14" x14ac:dyDescent="0.25">
      <c r="A100" s="5" t="s">
        <v>18</v>
      </c>
      <c r="B100" s="31" t="s">
        <v>73</v>
      </c>
      <c r="C100" s="31"/>
      <c r="D100" s="31"/>
      <c r="E100" s="31"/>
      <c r="F100" s="31"/>
      <c r="G100" s="31"/>
      <c r="H100" s="31"/>
      <c r="I100" s="9"/>
      <c r="J100" s="21">
        <v>2</v>
      </c>
      <c r="K100" s="9"/>
      <c r="L100" s="9"/>
      <c r="M100" s="5">
        <v>4</v>
      </c>
      <c r="N100" s="16">
        <f>L100*M100</f>
        <v>0</v>
      </c>
    </row>
    <row r="101" spans="1:14" x14ac:dyDescent="0.25">
      <c r="A101" s="5" t="s">
        <v>63</v>
      </c>
      <c r="B101" s="31" t="s">
        <v>74</v>
      </c>
      <c r="C101" s="31"/>
      <c r="D101" s="31"/>
      <c r="E101" s="31"/>
      <c r="F101" s="31"/>
      <c r="G101" s="31"/>
      <c r="H101" s="31"/>
      <c r="I101" s="9"/>
      <c r="J101" s="21">
        <v>2</v>
      </c>
      <c r="K101" s="9"/>
      <c r="L101" s="9"/>
      <c r="M101" s="5">
        <v>3</v>
      </c>
      <c r="N101" s="16">
        <f t="shared" ref="N101:N102" si="11">L101*M101</f>
        <v>0</v>
      </c>
    </row>
    <row r="102" spans="1:14" x14ac:dyDescent="0.25">
      <c r="A102" s="5" t="s">
        <v>49</v>
      </c>
      <c r="B102" s="31" t="s">
        <v>75</v>
      </c>
      <c r="C102" s="31"/>
      <c r="D102" s="31"/>
      <c r="E102" s="31"/>
      <c r="F102" s="31"/>
      <c r="G102" s="31"/>
      <c r="H102" s="31"/>
      <c r="I102" s="9"/>
      <c r="J102" s="21">
        <v>1</v>
      </c>
      <c r="K102" s="9"/>
      <c r="L102" s="9"/>
      <c r="M102" s="5">
        <v>1.5</v>
      </c>
      <c r="N102" s="16">
        <f t="shared" si="11"/>
        <v>0</v>
      </c>
    </row>
    <row r="103" spans="1:14" x14ac:dyDescent="0.25">
      <c r="A103" s="13"/>
      <c r="B103" s="32" t="str">
        <f>IF(N103&lt;=1.5,"Sehr Gut",IF(N103&lt;=2.5,"Gut",IF(N103&lt;=3.5,"Befriedigend",IF(N103&gt;=3.5,"Genügend"))))</f>
        <v>Sehr Gut</v>
      </c>
      <c r="C103" s="32"/>
      <c r="D103" s="32"/>
      <c r="E103" s="32"/>
      <c r="F103" s="32"/>
      <c r="G103" s="32"/>
      <c r="H103" s="32"/>
      <c r="I103" s="13"/>
      <c r="J103" s="22">
        <f>SUM(J100:J102)</f>
        <v>5</v>
      </c>
      <c r="K103" s="13"/>
      <c r="L103" s="18">
        <f>N103</f>
        <v>0</v>
      </c>
      <c r="M103" s="13">
        <f>SUM(M100:M102)</f>
        <v>8.5</v>
      </c>
      <c r="N103" s="17">
        <f>SUM(N100:N102)/(M103)</f>
        <v>0</v>
      </c>
    </row>
    <row r="104" spans="1:14" x14ac:dyDescent="0.25">
      <c r="A104" s="13"/>
      <c r="B104" s="32"/>
      <c r="C104" s="32"/>
      <c r="D104" s="32"/>
      <c r="E104" s="32"/>
      <c r="F104" s="32"/>
      <c r="G104" s="32"/>
      <c r="H104" s="32"/>
      <c r="I104" s="13"/>
      <c r="J104" s="22"/>
      <c r="K104" s="13"/>
      <c r="L104" s="18"/>
      <c r="M104" s="13"/>
      <c r="N104" s="17"/>
    </row>
    <row r="114" spans="1:14" ht="21" x14ac:dyDescent="0.35">
      <c r="A114" s="2" t="s">
        <v>0</v>
      </c>
      <c r="B114" s="2"/>
      <c r="C114" s="2"/>
      <c r="D114" s="2"/>
      <c r="I114" t="s">
        <v>1</v>
      </c>
      <c r="J114" s="37">
        <f>J77</f>
        <v>0</v>
      </c>
      <c r="K114" s="38"/>
      <c r="L114" s="39"/>
    </row>
    <row r="115" spans="1:14" x14ac:dyDescent="0.25">
      <c r="L115" s="4"/>
      <c r="M115" s="4"/>
      <c r="N115" s="4"/>
    </row>
    <row r="116" spans="1:14" ht="18.75" x14ac:dyDescent="0.3">
      <c r="A116" s="1" t="s">
        <v>27</v>
      </c>
      <c r="B116" s="1"/>
      <c r="C116" s="1"/>
      <c r="D116" s="1"/>
      <c r="E116" s="1"/>
      <c r="F116" s="1"/>
      <c r="G116" s="1"/>
      <c r="H116" s="1"/>
      <c r="I116" t="s">
        <v>2</v>
      </c>
      <c r="J116" s="7" t="s">
        <v>3</v>
      </c>
      <c r="K116" s="7">
        <v>33</v>
      </c>
      <c r="L116" s="8">
        <v>628</v>
      </c>
    </row>
    <row r="117" spans="1:14" ht="18.75" x14ac:dyDescent="0.3">
      <c r="A117" s="1" t="s">
        <v>28</v>
      </c>
      <c r="B117" s="1"/>
      <c r="C117" s="1"/>
      <c r="D117" s="1"/>
      <c r="E117" s="1"/>
      <c r="F117" s="6"/>
      <c r="G117" s="6"/>
      <c r="H117" s="6"/>
      <c r="I117" s="6"/>
      <c r="J117" s="6"/>
      <c r="L117" s="11"/>
      <c r="M117" s="11"/>
      <c r="N117" s="11"/>
    </row>
    <row r="118" spans="1:14" ht="18.75" x14ac:dyDescent="0.3">
      <c r="A118" s="1" t="s">
        <v>128</v>
      </c>
      <c r="B118" s="1"/>
      <c r="C118" s="1"/>
      <c r="D118" s="1"/>
      <c r="E118" s="1"/>
      <c r="F118" s="1"/>
      <c r="G118" s="1"/>
    </row>
    <row r="120" spans="1:14" x14ac:dyDescent="0.25">
      <c r="A120" s="10" t="s">
        <v>10</v>
      </c>
      <c r="B120" s="10" t="s">
        <v>11</v>
      </c>
      <c r="C120" s="10"/>
      <c r="D120" s="10"/>
      <c r="E120" s="10"/>
      <c r="F120" s="10"/>
      <c r="G120" s="10"/>
      <c r="I120" s="10" t="s">
        <v>13</v>
      </c>
      <c r="J120" s="10" t="s">
        <v>14</v>
      </c>
      <c r="K120" s="10" t="s">
        <v>15</v>
      </c>
      <c r="L120" s="10" t="s">
        <v>16</v>
      </c>
      <c r="M120" s="10" t="s">
        <v>17</v>
      </c>
      <c r="N120" s="14"/>
    </row>
    <row r="121" spans="1:14" x14ac:dyDescent="0.25">
      <c r="A121" s="13" t="s">
        <v>76</v>
      </c>
      <c r="B121" s="32" t="s">
        <v>77</v>
      </c>
      <c r="C121" s="32"/>
      <c r="D121" s="32"/>
      <c r="E121" s="32"/>
      <c r="F121" s="32"/>
      <c r="G121" s="32"/>
      <c r="H121" s="32"/>
      <c r="I121" s="5"/>
      <c r="J121" s="5"/>
      <c r="K121" s="5"/>
      <c r="L121" s="5"/>
      <c r="M121" s="5"/>
      <c r="N121" s="4"/>
    </row>
    <row r="122" spans="1:14" x14ac:dyDescent="0.25">
      <c r="A122" s="5" t="s">
        <v>18</v>
      </c>
      <c r="B122" s="31" t="s">
        <v>78</v>
      </c>
      <c r="C122" s="31"/>
      <c r="D122" s="31"/>
      <c r="E122" s="31"/>
      <c r="F122" s="31"/>
      <c r="G122" s="31"/>
      <c r="H122" s="31"/>
      <c r="I122" s="9"/>
      <c r="J122" s="21">
        <v>2</v>
      </c>
      <c r="K122" s="9"/>
      <c r="L122" s="9"/>
      <c r="M122" s="5">
        <v>4</v>
      </c>
      <c r="N122" s="16">
        <f>L122*M122</f>
        <v>0</v>
      </c>
    </row>
    <row r="123" spans="1:14" x14ac:dyDescent="0.25">
      <c r="A123" s="5" t="s">
        <v>63</v>
      </c>
      <c r="B123" s="31" t="s">
        <v>79</v>
      </c>
      <c r="C123" s="31"/>
      <c r="D123" s="31"/>
      <c r="E123" s="31"/>
      <c r="F123" s="31"/>
      <c r="G123" s="31"/>
      <c r="H123" s="31"/>
      <c r="I123" s="9"/>
      <c r="J123" s="21">
        <v>2</v>
      </c>
      <c r="K123" s="9"/>
      <c r="L123" s="9"/>
      <c r="M123" s="5">
        <v>3</v>
      </c>
      <c r="N123" s="16">
        <f t="shared" ref="N123:N124" si="12">L123*M123</f>
        <v>0</v>
      </c>
    </row>
    <row r="124" spans="1:14" x14ac:dyDescent="0.25">
      <c r="A124" s="5" t="s">
        <v>18</v>
      </c>
      <c r="B124" s="31" t="s">
        <v>80</v>
      </c>
      <c r="C124" s="31"/>
      <c r="D124" s="31"/>
      <c r="E124" s="31"/>
      <c r="F124" s="31"/>
      <c r="G124" s="31"/>
      <c r="H124" s="31"/>
      <c r="I124" s="9"/>
      <c r="J124" s="21">
        <v>2</v>
      </c>
      <c r="K124" s="9"/>
      <c r="L124" s="9"/>
      <c r="M124" s="5">
        <v>3</v>
      </c>
      <c r="N124" s="16">
        <f t="shared" si="12"/>
        <v>0</v>
      </c>
    </row>
    <row r="125" spans="1:14" x14ac:dyDescent="0.25">
      <c r="A125" s="13"/>
      <c r="B125" s="32" t="str">
        <f>IF(N125&lt;=1.5,"Sehr Gut",IF(N125&lt;=2.5,"Gut",IF(N125&lt;=3.5,"Befriedigend",IF(N125&gt;=3.5,"Genügend"))))</f>
        <v>Sehr Gut</v>
      </c>
      <c r="C125" s="32"/>
      <c r="D125" s="32"/>
      <c r="E125" s="32"/>
      <c r="F125" s="32"/>
      <c r="G125" s="32"/>
      <c r="H125" s="32"/>
      <c r="I125" s="13"/>
      <c r="J125" s="22">
        <f>SUM(J122:J124)</f>
        <v>6</v>
      </c>
      <c r="K125" s="13"/>
      <c r="L125" s="18">
        <f>N125</f>
        <v>0</v>
      </c>
      <c r="M125" s="13">
        <f>SUM(M122:M124)</f>
        <v>10</v>
      </c>
      <c r="N125" s="17">
        <f>SUM(N122:N124)/(M125)</f>
        <v>0</v>
      </c>
    </row>
    <row r="126" spans="1:14" x14ac:dyDescent="0.25">
      <c r="A126" s="13"/>
      <c r="B126" s="32"/>
      <c r="C126" s="32"/>
      <c r="D126" s="32"/>
      <c r="E126" s="32"/>
      <c r="F126" s="32"/>
      <c r="G126" s="32"/>
      <c r="H126" s="32"/>
      <c r="I126" s="13"/>
      <c r="J126" s="22"/>
      <c r="K126" s="13"/>
      <c r="L126" s="18"/>
      <c r="M126" s="13"/>
      <c r="N126" s="17"/>
    </row>
    <row r="127" spans="1:14" x14ac:dyDescent="0.25">
      <c r="A127" s="13" t="s">
        <v>81</v>
      </c>
      <c r="B127" s="32" t="s">
        <v>82</v>
      </c>
      <c r="C127" s="32"/>
      <c r="D127" s="32"/>
      <c r="E127" s="32"/>
      <c r="F127" s="32"/>
      <c r="G127" s="32"/>
      <c r="H127" s="32"/>
      <c r="I127" s="5"/>
      <c r="J127" s="21"/>
      <c r="K127" s="5"/>
      <c r="L127" s="5"/>
      <c r="M127" s="5"/>
      <c r="N127" s="4"/>
    </row>
    <row r="128" spans="1:14" x14ac:dyDescent="0.25">
      <c r="A128" s="5" t="s">
        <v>49</v>
      </c>
      <c r="B128" s="31" t="s">
        <v>83</v>
      </c>
      <c r="C128" s="31"/>
      <c r="D128" s="31"/>
      <c r="E128" s="31"/>
      <c r="F128" s="31"/>
      <c r="G128" s="31"/>
      <c r="H128" s="31"/>
      <c r="I128" s="9"/>
      <c r="J128" s="21">
        <v>2</v>
      </c>
      <c r="K128" s="9"/>
      <c r="L128" s="9"/>
      <c r="M128" s="5">
        <v>1.5</v>
      </c>
      <c r="N128" s="16">
        <f>L128*M128</f>
        <v>0</v>
      </c>
    </row>
    <row r="129" spans="1:14" x14ac:dyDescent="0.25">
      <c r="A129" s="5" t="s">
        <v>49</v>
      </c>
      <c r="B129" s="31" t="s">
        <v>84</v>
      </c>
      <c r="C129" s="31"/>
      <c r="D129" s="31"/>
      <c r="E129" s="31"/>
      <c r="F129" s="31"/>
      <c r="G129" s="31"/>
      <c r="H129" s="31"/>
      <c r="I129" s="9"/>
      <c r="J129" s="21">
        <v>2</v>
      </c>
      <c r="K129" s="9"/>
      <c r="L129" s="9"/>
      <c r="M129" s="5">
        <v>1.5</v>
      </c>
      <c r="N129" s="16">
        <f t="shared" ref="N129:N132" si="13">L129*M129</f>
        <v>0</v>
      </c>
    </row>
    <row r="130" spans="1:14" x14ac:dyDescent="0.25">
      <c r="A130" s="5" t="s">
        <v>49</v>
      </c>
      <c r="B130" s="31" t="s">
        <v>85</v>
      </c>
      <c r="C130" s="31"/>
      <c r="D130" s="31"/>
      <c r="E130" s="31"/>
      <c r="F130" s="31"/>
      <c r="G130" s="31"/>
      <c r="H130" s="31"/>
      <c r="I130" s="9"/>
      <c r="J130" s="21">
        <v>2</v>
      </c>
      <c r="K130" s="9"/>
      <c r="L130" s="9"/>
      <c r="M130" s="5">
        <v>1.5</v>
      </c>
      <c r="N130" s="16">
        <f t="shared" si="13"/>
        <v>0</v>
      </c>
    </row>
    <row r="131" spans="1:14" x14ac:dyDescent="0.25">
      <c r="A131" s="5" t="s">
        <v>51</v>
      </c>
      <c r="B131" s="31" t="s">
        <v>86</v>
      </c>
      <c r="C131" s="31"/>
      <c r="D131" s="31"/>
      <c r="E131" s="31"/>
      <c r="F131" s="31"/>
      <c r="G131" s="31"/>
      <c r="H131" s="31"/>
      <c r="I131" s="9"/>
      <c r="J131" s="21">
        <v>2</v>
      </c>
      <c r="K131" s="9"/>
      <c r="L131" s="9"/>
      <c r="M131" s="5">
        <v>1.5</v>
      </c>
      <c r="N131" s="16">
        <f t="shared" si="13"/>
        <v>0</v>
      </c>
    </row>
    <row r="132" spans="1:14" x14ac:dyDescent="0.25">
      <c r="A132" s="5" t="s">
        <v>49</v>
      </c>
      <c r="B132" s="31" t="s">
        <v>87</v>
      </c>
      <c r="C132" s="31"/>
      <c r="D132" s="31"/>
      <c r="E132" s="31"/>
      <c r="F132" s="31"/>
      <c r="G132" s="31"/>
      <c r="H132" s="31"/>
      <c r="I132" s="9"/>
      <c r="J132" s="21">
        <v>2</v>
      </c>
      <c r="K132" s="9"/>
      <c r="L132" s="9"/>
      <c r="M132" s="5">
        <v>1.5</v>
      </c>
      <c r="N132" s="16">
        <f t="shared" si="13"/>
        <v>0</v>
      </c>
    </row>
    <row r="133" spans="1:14" x14ac:dyDescent="0.25">
      <c r="A133" s="13"/>
      <c r="B133" s="32" t="str">
        <f>IF(N133&lt;=1.5,"Sehr Gut",IF(N133&lt;=2.5,"Gut",IF(N133&lt;=3.5,"Befriedigend",IF(N133&gt;=3.5,"Genügend"))))</f>
        <v>Sehr Gut</v>
      </c>
      <c r="C133" s="32"/>
      <c r="D133" s="32"/>
      <c r="E133" s="32"/>
      <c r="F133" s="32"/>
      <c r="G133" s="32"/>
      <c r="H133" s="32"/>
      <c r="I133" s="13"/>
      <c r="J133" s="22">
        <f>SUM(J128:J132)</f>
        <v>10</v>
      </c>
      <c r="K133" s="13"/>
      <c r="L133" s="18">
        <f>N133</f>
        <v>0</v>
      </c>
      <c r="M133" s="13">
        <f>SUM(M128:M132)</f>
        <v>7.5</v>
      </c>
      <c r="N133" s="17">
        <f>SUM(N128:N132)/(M133)</f>
        <v>0</v>
      </c>
    </row>
    <row r="134" spans="1:14" x14ac:dyDescent="0.25">
      <c r="A134" s="13"/>
      <c r="B134" s="32"/>
      <c r="C134" s="32"/>
      <c r="D134" s="32"/>
      <c r="E134" s="32"/>
      <c r="F134" s="32"/>
      <c r="G134" s="32"/>
      <c r="H134" s="32"/>
      <c r="I134" s="13"/>
      <c r="J134" s="22"/>
      <c r="K134" s="13"/>
      <c r="L134" s="18"/>
      <c r="M134" s="13"/>
      <c r="N134" s="17"/>
    </row>
    <row r="135" spans="1:14" x14ac:dyDescent="0.25">
      <c r="A135" s="12" t="s">
        <v>129</v>
      </c>
      <c r="B135" s="32" t="s">
        <v>90</v>
      </c>
      <c r="C135" s="32"/>
      <c r="D135" s="32"/>
      <c r="E135" s="32"/>
      <c r="F135" s="32"/>
      <c r="G135" s="32"/>
      <c r="H135" s="32"/>
      <c r="I135" s="5"/>
      <c r="J135" s="21"/>
      <c r="K135" s="5"/>
      <c r="L135" s="5"/>
      <c r="M135" s="5"/>
      <c r="N135" s="4"/>
    </row>
    <row r="136" spans="1:14" x14ac:dyDescent="0.25">
      <c r="A136" s="5" t="s">
        <v>88</v>
      </c>
      <c r="B136" s="31" t="s">
        <v>89</v>
      </c>
      <c r="C136" s="31"/>
      <c r="D136" s="31"/>
      <c r="E136" s="31"/>
      <c r="F136" s="31"/>
      <c r="G136" s="31"/>
      <c r="H136" s="31"/>
      <c r="I136" s="9"/>
      <c r="J136" s="21">
        <v>2</v>
      </c>
      <c r="K136" s="9"/>
      <c r="L136" s="9"/>
      <c r="M136" s="5">
        <v>1.5</v>
      </c>
      <c r="N136" s="16">
        <f>L136*M136</f>
        <v>0</v>
      </c>
    </row>
    <row r="137" spans="1:14" x14ac:dyDescent="0.25">
      <c r="A137" s="5" t="s">
        <v>88</v>
      </c>
      <c r="B137" s="31" t="s">
        <v>89</v>
      </c>
      <c r="C137" s="31"/>
      <c r="D137" s="31"/>
      <c r="E137" s="31"/>
      <c r="F137" s="31"/>
      <c r="G137" s="31"/>
      <c r="H137" s="31"/>
      <c r="I137" s="9"/>
      <c r="J137" s="21">
        <v>2</v>
      </c>
      <c r="K137" s="9"/>
      <c r="L137" s="9"/>
      <c r="M137" s="5">
        <v>1.5</v>
      </c>
      <c r="N137" s="16">
        <f t="shared" ref="N137:N139" si="14">L137*M137</f>
        <v>0</v>
      </c>
    </row>
    <row r="138" spans="1:14" x14ac:dyDescent="0.25">
      <c r="A138" s="5" t="s">
        <v>88</v>
      </c>
      <c r="B138" s="31" t="s">
        <v>91</v>
      </c>
      <c r="C138" s="31"/>
      <c r="D138" s="31"/>
      <c r="E138" s="31"/>
      <c r="F138" s="31"/>
      <c r="G138" s="31"/>
      <c r="H138" s="31"/>
      <c r="I138" s="9"/>
      <c r="J138" s="21">
        <v>2</v>
      </c>
      <c r="K138" s="9"/>
      <c r="L138" s="9"/>
      <c r="M138" s="5">
        <v>1.5</v>
      </c>
      <c r="N138" s="16">
        <f t="shared" si="14"/>
        <v>0</v>
      </c>
    </row>
    <row r="139" spans="1:14" x14ac:dyDescent="0.25">
      <c r="A139" s="5" t="s">
        <v>88</v>
      </c>
      <c r="B139" s="31" t="s">
        <v>91</v>
      </c>
      <c r="C139" s="31"/>
      <c r="D139" s="31"/>
      <c r="E139" s="31"/>
      <c r="F139" s="31"/>
      <c r="G139" s="31"/>
      <c r="H139" s="31"/>
      <c r="I139" s="9"/>
      <c r="J139" s="21">
        <v>2</v>
      </c>
      <c r="K139" s="9"/>
      <c r="L139" s="9"/>
      <c r="M139" s="5">
        <v>1.5</v>
      </c>
      <c r="N139" s="16">
        <f t="shared" si="14"/>
        <v>0</v>
      </c>
    </row>
    <row r="140" spans="1:14" x14ac:dyDescent="0.25">
      <c r="A140" s="5" t="s">
        <v>88</v>
      </c>
      <c r="B140" s="31" t="s">
        <v>92</v>
      </c>
      <c r="C140" s="31"/>
      <c r="D140" s="31"/>
      <c r="E140" s="31"/>
      <c r="F140" s="31"/>
      <c r="G140" s="31"/>
      <c r="H140" s="31"/>
      <c r="I140" s="9"/>
      <c r="J140" s="21">
        <v>2</v>
      </c>
      <c r="K140" s="9"/>
      <c r="L140" s="9"/>
      <c r="M140" s="5">
        <v>1.5</v>
      </c>
      <c r="N140" s="16">
        <f>L140*M140</f>
        <v>0</v>
      </c>
    </row>
    <row r="141" spans="1:14" x14ac:dyDescent="0.25">
      <c r="A141" s="5" t="s">
        <v>88</v>
      </c>
      <c r="B141" s="31" t="s">
        <v>92</v>
      </c>
      <c r="C141" s="31"/>
      <c r="D141" s="31"/>
      <c r="E141" s="31"/>
      <c r="F141" s="31"/>
      <c r="G141" s="31"/>
      <c r="H141" s="31"/>
      <c r="I141" s="9"/>
      <c r="J141" s="21">
        <v>2</v>
      </c>
      <c r="K141" s="9"/>
      <c r="L141" s="9"/>
      <c r="M141" s="5">
        <v>1.5</v>
      </c>
      <c r="N141" s="16">
        <f t="shared" ref="N141:N143" si="15">L141*M141</f>
        <v>0</v>
      </c>
    </row>
    <row r="142" spans="1:14" x14ac:dyDescent="0.25">
      <c r="A142" s="5" t="s">
        <v>88</v>
      </c>
      <c r="B142" s="31" t="s">
        <v>93</v>
      </c>
      <c r="C142" s="31"/>
      <c r="D142" s="31"/>
      <c r="E142" s="31"/>
      <c r="F142" s="31"/>
      <c r="G142" s="31"/>
      <c r="H142" s="31"/>
      <c r="I142" s="9"/>
      <c r="J142" s="21">
        <v>2</v>
      </c>
      <c r="K142" s="9"/>
      <c r="L142" s="9"/>
      <c r="M142" s="5">
        <v>1.5</v>
      </c>
      <c r="N142" s="16">
        <f t="shared" si="15"/>
        <v>0</v>
      </c>
    </row>
    <row r="143" spans="1:14" x14ac:dyDescent="0.25">
      <c r="A143" s="5" t="s">
        <v>88</v>
      </c>
      <c r="B143" s="31" t="s">
        <v>93</v>
      </c>
      <c r="C143" s="31"/>
      <c r="D143" s="31"/>
      <c r="E143" s="31"/>
      <c r="F143" s="31"/>
      <c r="G143" s="31"/>
      <c r="H143" s="31"/>
      <c r="I143" s="9"/>
      <c r="J143" s="21">
        <v>2</v>
      </c>
      <c r="K143" s="9"/>
      <c r="L143" s="9"/>
      <c r="M143" s="5">
        <v>1.5</v>
      </c>
      <c r="N143" s="16">
        <f t="shared" si="15"/>
        <v>0</v>
      </c>
    </row>
    <row r="144" spans="1:14" x14ac:dyDescent="0.25">
      <c r="A144" s="13"/>
      <c r="B144" s="32" t="str">
        <f>IF(N144&lt;=1.5,"Sehr Gut",IF(N144&lt;=2.5,"Gut",IF(N144&lt;=3.5,"Befriedigend",IF(N144&gt;=3.5,"Genügend"))))</f>
        <v>Sehr Gut</v>
      </c>
      <c r="C144" s="32"/>
      <c r="D144" s="32"/>
      <c r="E144" s="32"/>
      <c r="F144" s="32"/>
      <c r="G144" s="32"/>
      <c r="H144" s="32"/>
      <c r="I144" s="13"/>
      <c r="J144" s="22">
        <f>SUM(J136:J140)</f>
        <v>10</v>
      </c>
      <c r="K144" s="13"/>
      <c r="L144" s="18">
        <f>N144</f>
        <v>0</v>
      </c>
      <c r="M144" s="13">
        <f>SUM(M136:M143)</f>
        <v>12</v>
      </c>
      <c r="N144" s="17">
        <f>SUM(N136:N143)/(M144)</f>
        <v>0</v>
      </c>
    </row>
    <row r="145" spans="1:14" x14ac:dyDescent="0.25">
      <c r="A145" s="13"/>
      <c r="B145" s="32"/>
      <c r="C145" s="32"/>
      <c r="D145" s="32"/>
      <c r="E145" s="32"/>
      <c r="F145" s="32"/>
      <c r="G145" s="32"/>
      <c r="H145" s="32"/>
      <c r="I145" s="13"/>
      <c r="J145" s="22"/>
      <c r="K145" s="13"/>
      <c r="L145" s="18"/>
      <c r="M145" s="13"/>
      <c r="N145" s="17"/>
    </row>
    <row r="151" spans="1:14" ht="21" x14ac:dyDescent="0.35">
      <c r="A151" s="2" t="s">
        <v>0</v>
      </c>
      <c r="B151" s="2"/>
      <c r="C151" s="2"/>
      <c r="D151" s="2"/>
      <c r="I151" t="s">
        <v>1</v>
      </c>
      <c r="J151" s="37">
        <f>J114</f>
        <v>0</v>
      </c>
      <c r="K151" s="38"/>
      <c r="L151" s="39"/>
    </row>
    <row r="152" spans="1:14" x14ac:dyDescent="0.25">
      <c r="L152" s="4"/>
      <c r="M152" s="4"/>
      <c r="N152" s="4"/>
    </row>
    <row r="153" spans="1:14" ht="18.75" x14ac:dyDescent="0.3">
      <c r="A153" s="1" t="s">
        <v>27</v>
      </c>
      <c r="B153" s="1"/>
      <c r="C153" s="1"/>
      <c r="D153" s="1"/>
      <c r="E153" s="1"/>
      <c r="F153" s="1"/>
      <c r="G153" s="1"/>
      <c r="H153" s="1"/>
      <c r="I153" t="s">
        <v>2</v>
      </c>
      <c r="J153" s="7" t="s">
        <v>3</v>
      </c>
      <c r="K153" s="7">
        <v>33</v>
      </c>
      <c r="L153" s="8">
        <v>628</v>
      </c>
    </row>
    <row r="154" spans="1:14" ht="18.75" x14ac:dyDescent="0.3">
      <c r="A154" s="1" t="s">
        <v>28</v>
      </c>
      <c r="B154" s="1"/>
      <c r="C154" s="1"/>
      <c r="D154" s="1"/>
      <c r="E154" s="1"/>
      <c r="F154" s="6"/>
      <c r="G154" s="6"/>
      <c r="H154" s="6"/>
      <c r="I154" s="6"/>
      <c r="J154" s="6"/>
      <c r="L154" s="11"/>
      <c r="M154" s="11"/>
      <c r="N154" s="11"/>
    </row>
    <row r="155" spans="1:14" ht="18.75" x14ac:dyDescent="0.3">
      <c r="A155" s="1" t="s">
        <v>128</v>
      </c>
      <c r="B155" s="1"/>
      <c r="C155" s="1"/>
      <c r="D155" s="1"/>
      <c r="E155" s="1"/>
      <c r="F155" s="1"/>
      <c r="G155" s="1"/>
    </row>
    <row r="157" spans="1:14" x14ac:dyDescent="0.25">
      <c r="A157" s="10" t="s">
        <v>10</v>
      </c>
      <c r="B157" s="10" t="s">
        <v>11</v>
      </c>
      <c r="C157" s="10"/>
      <c r="D157" s="10"/>
      <c r="E157" s="10"/>
      <c r="F157" s="10"/>
      <c r="G157" s="10"/>
      <c r="I157" s="10" t="s">
        <v>13</v>
      </c>
      <c r="J157" s="10" t="s">
        <v>14</v>
      </c>
      <c r="K157" s="10" t="s">
        <v>15</v>
      </c>
      <c r="L157" s="10" t="s">
        <v>16</v>
      </c>
      <c r="M157" s="10" t="s">
        <v>17</v>
      </c>
      <c r="N157" s="14"/>
    </row>
    <row r="158" spans="1:14" x14ac:dyDescent="0.25">
      <c r="A158" s="13" t="s">
        <v>94</v>
      </c>
      <c r="B158" s="32" t="s">
        <v>95</v>
      </c>
      <c r="C158" s="32"/>
      <c r="D158" s="32"/>
      <c r="E158" s="32"/>
      <c r="F158" s="32"/>
      <c r="G158" s="32"/>
      <c r="H158" s="32"/>
      <c r="I158" s="5"/>
      <c r="J158" s="5"/>
      <c r="K158" s="5"/>
      <c r="L158" s="5"/>
      <c r="M158" s="5"/>
      <c r="N158" s="4"/>
    </row>
    <row r="159" spans="1:14" x14ac:dyDescent="0.25">
      <c r="A159" s="5" t="s">
        <v>96</v>
      </c>
      <c r="B159" s="31" t="s">
        <v>97</v>
      </c>
      <c r="C159" s="31"/>
      <c r="D159" s="31"/>
      <c r="E159" s="31"/>
      <c r="F159" s="31"/>
      <c r="G159" s="31"/>
      <c r="H159" s="31"/>
      <c r="I159" s="9"/>
      <c r="J159" s="21">
        <v>1</v>
      </c>
      <c r="K159" s="9"/>
      <c r="L159" s="9"/>
      <c r="M159" s="3">
        <v>3</v>
      </c>
      <c r="N159" s="16">
        <f>L159*M159</f>
        <v>0</v>
      </c>
    </row>
    <row r="160" spans="1:14" x14ac:dyDescent="0.25">
      <c r="A160" s="5" t="s">
        <v>98</v>
      </c>
      <c r="B160" s="31" t="s">
        <v>99</v>
      </c>
      <c r="C160" s="31"/>
      <c r="D160" s="31"/>
      <c r="E160" s="31"/>
      <c r="F160" s="31"/>
      <c r="G160" s="31"/>
      <c r="H160" s="31"/>
      <c r="I160" s="9"/>
      <c r="J160" s="21">
        <v>2</v>
      </c>
      <c r="K160" s="9"/>
      <c r="L160" s="9"/>
      <c r="M160" s="9"/>
      <c r="N160" s="16">
        <f t="shared" ref="N160:N163" si="16">L160*M160</f>
        <v>0</v>
      </c>
    </row>
    <row r="161" spans="1:14" x14ac:dyDescent="0.25">
      <c r="A161" s="5" t="s">
        <v>98</v>
      </c>
      <c r="B161" s="31" t="s">
        <v>99</v>
      </c>
      <c r="C161" s="31"/>
      <c r="D161" s="31"/>
      <c r="E161" s="31"/>
      <c r="F161" s="31"/>
      <c r="G161" s="31"/>
      <c r="H161" s="31"/>
      <c r="I161" s="9"/>
      <c r="J161" s="21">
        <v>2</v>
      </c>
      <c r="K161" s="9"/>
      <c r="L161" s="9"/>
      <c r="M161" s="9"/>
      <c r="N161" s="16">
        <f t="shared" si="16"/>
        <v>0</v>
      </c>
    </row>
    <row r="162" spans="1:14" x14ac:dyDescent="0.25">
      <c r="A162" s="5" t="s">
        <v>98</v>
      </c>
      <c r="B162" s="31" t="s">
        <v>99</v>
      </c>
      <c r="C162" s="31"/>
      <c r="D162" s="31"/>
      <c r="E162" s="31"/>
      <c r="F162" s="31"/>
      <c r="G162" s="31"/>
      <c r="H162" s="31"/>
      <c r="I162" s="9"/>
      <c r="J162" s="21">
        <v>2</v>
      </c>
      <c r="K162" s="9"/>
      <c r="L162" s="9"/>
      <c r="M162" s="9"/>
      <c r="N162" s="16">
        <f t="shared" si="16"/>
        <v>0</v>
      </c>
    </row>
    <row r="163" spans="1:14" x14ac:dyDescent="0.25">
      <c r="A163" s="5" t="s">
        <v>98</v>
      </c>
      <c r="B163" s="31" t="s">
        <v>99</v>
      </c>
      <c r="C163" s="31"/>
      <c r="D163" s="31"/>
      <c r="E163" s="31"/>
      <c r="F163" s="31"/>
      <c r="G163" s="31"/>
      <c r="H163" s="31"/>
      <c r="I163" s="9"/>
      <c r="J163" s="21">
        <v>2</v>
      </c>
      <c r="K163" s="9"/>
      <c r="L163" s="9"/>
      <c r="M163" s="9"/>
      <c r="N163" s="16">
        <f t="shared" si="16"/>
        <v>0</v>
      </c>
    </row>
    <row r="164" spans="1:14" x14ac:dyDescent="0.25">
      <c r="A164" s="13"/>
      <c r="B164" s="32" t="str">
        <f>IF(N164&lt;=1.5,"Sehr Gut",IF(N164&lt;=2.5,"Gut",IF(N164&lt;=3.5,"Befriedigend",IF(N164&gt;=3.5,"Genügend"))))</f>
        <v>Sehr Gut</v>
      </c>
      <c r="C164" s="32"/>
      <c r="D164" s="32"/>
      <c r="E164" s="32"/>
      <c r="F164" s="32"/>
      <c r="G164" s="32"/>
      <c r="H164" s="32"/>
      <c r="I164" s="13"/>
      <c r="J164" s="22">
        <f>SUM(J159:J163)</f>
        <v>9</v>
      </c>
      <c r="K164" s="13"/>
      <c r="L164" s="18">
        <f>N164</f>
        <v>0</v>
      </c>
      <c r="M164" s="13">
        <f>SUM(M159:M163)</f>
        <v>3</v>
      </c>
      <c r="N164" s="17">
        <f>SUM(N159:N163)/(M164)</f>
        <v>0</v>
      </c>
    </row>
    <row r="165" spans="1:14" x14ac:dyDescent="0.25">
      <c r="A165" s="13"/>
      <c r="B165" s="32"/>
      <c r="C165" s="32"/>
      <c r="D165" s="32"/>
      <c r="E165" s="32"/>
      <c r="F165" s="32"/>
      <c r="G165" s="32"/>
      <c r="H165" s="32"/>
      <c r="I165" s="13"/>
      <c r="J165" s="22"/>
      <c r="K165" s="13"/>
      <c r="L165" s="18"/>
      <c r="M165" s="13"/>
      <c r="N165" s="17"/>
    </row>
    <row r="166" spans="1:14" x14ac:dyDescent="0.25">
      <c r="A166" s="13" t="s">
        <v>100</v>
      </c>
      <c r="B166" s="32" t="s">
        <v>101</v>
      </c>
      <c r="C166" s="32"/>
      <c r="D166" s="32"/>
      <c r="E166" s="32"/>
      <c r="F166" s="32"/>
      <c r="G166" s="32"/>
      <c r="H166" s="32"/>
      <c r="I166" s="5"/>
      <c r="J166" s="21"/>
      <c r="K166" s="5"/>
      <c r="L166" s="5"/>
      <c r="M166" s="5"/>
      <c r="N166" s="4"/>
    </row>
    <row r="167" spans="1:14" x14ac:dyDescent="0.25">
      <c r="A167" s="5" t="s">
        <v>18</v>
      </c>
      <c r="B167" s="31" t="s">
        <v>102</v>
      </c>
      <c r="C167" s="31"/>
      <c r="D167" s="31"/>
      <c r="E167" s="31"/>
      <c r="F167" s="31"/>
      <c r="G167" s="31"/>
      <c r="H167" s="31"/>
      <c r="I167" s="9"/>
      <c r="J167" s="21">
        <v>2</v>
      </c>
      <c r="K167" s="9"/>
      <c r="L167" s="9"/>
      <c r="M167" s="5">
        <v>3</v>
      </c>
      <c r="N167" s="16">
        <f>L167*M167</f>
        <v>0</v>
      </c>
    </row>
    <row r="168" spans="1:14" x14ac:dyDescent="0.25">
      <c r="A168" s="5" t="s">
        <v>18</v>
      </c>
      <c r="B168" s="31" t="s">
        <v>103</v>
      </c>
      <c r="C168" s="31"/>
      <c r="D168" s="31"/>
      <c r="E168" s="31"/>
      <c r="F168" s="31"/>
      <c r="G168" s="31"/>
      <c r="H168" s="31"/>
      <c r="I168" s="9"/>
      <c r="J168" s="21">
        <v>2</v>
      </c>
      <c r="K168" s="9"/>
      <c r="L168" s="9"/>
      <c r="M168" s="5">
        <v>3</v>
      </c>
      <c r="N168" s="16">
        <f t="shared" ref="N168:N169" si="17">L168*M168</f>
        <v>0</v>
      </c>
    </row>
    <row r="169" spans="1:14" x14ac:dyDescent="0.25">
      <c r="A169" s="5" t="s">
        <v>49</v>
      </c>
      <c r="B169" s="31" t="s">
        <v>104</v>
      </c>
      <c r="C169" s="31"/>
      <c r="D169" s="31"/>
      <c r="E169" s="31"/>
      <c r="F169" s="31"/>
      <c r="G169" s="31"/>
      <c r="H169" s="31"/>
      <c r="I169" s="9"/>
      <c r="J169" s="21">
        <v>2</v>
      </c>
      <c r="K169" s="9"/>
      <c r="L169" s="9"/>
      <c r="M169" s="5">
        <v>3</v>
      </c>
      <c r="N169" s="16">
        <f t="shared" si="17"/>
        <v>0</v>
      </c>
    </row>
    <row r="170" spans="1:14" x14ac:dyDescent="0.25">
      <c r="A170" s="13"/>
      <c r="B170" s="32" t="str">
        <f>IF(N170&lt;=1.5,"Sehr Gut",IF(N170&lt;=2.5,"Gut",IF(N170&lt;=3.5,"Befriedigend",IF(N170&gt;=3.5,"Genügend"))))</f>
        <v>Sehr Gut</v>
      </c>
      <c r="C170" s="32"/>
      <c r="D170" s="32"/>
      <c r="E170" s="32"/>
      <c r="F170" s="32"/>
      <c r="G170" s="32"/>
      <c r="H170" s="32"/>
      <c r="I170" s="13"/>
      <c r="J170" s="22">
        <f>SUM(J167:J169)</f>
        <v>6</v>
      </c>
      <c r="K170" s="13"/>
      <c r="L170" s="18">
        <f>N170</f>
        <v>0</v>
      </c>
      <c r="M170" s="13">
        <f>SUM(M167:M169)</f>
        <v>9</v>
      </c>
      <c r="N170" s="17">
        <f>SUM(N167:N169)/(M170)</f>
        <v>0</v>
      </c>
    </row>
    <row r="171" spans="1:14" x14ac:dyDescent="0.25">
      <c r="A171" s="13"/>
      <c r="B171" s="32"/>
      <c r="C171" s="32"/>
      <c r="D171" s="32"/>
      <c r="E171" s="32"/>
      <c r="F171" s="32"/>
      <c r="G171" s="32"/>
      <c r="H171" s="32"/>
      <c r="I171" s="13"/>
      <c r="J171" s="22"/>
      <c r="K171" s="13"/>
      <c r="L171" s="18"/>
      <c r="M171" s="13"/>
      <c r="N171" s="17"/>
    </row>
    <row r="172" spans="1:14" x14ac:dyDescent="0.25">
      <c r="A172" s="13" t="s">
        <v>105</v>
      </c>
      <c r="B172" s="32" t="s">
        <v>130</v>
      </c>
      <c r="C172" s="32"/>
      <c r="D172" s="32"/>
      <c r="E172" s="32"/>
      <c r="F172" s="32"/>
      <c r="G172" s="32"/>
      <c r="H172" s="32"/>
      <c r="I172" s="5"/>
      <c r="J172" s="21"/>
      <c r="K172" s="5"/>
      <c r="L172" s="5"/>
      <c r="M172" s="5"/>
      <c r="N172" s="4"/>
    </row>
    <row r="173" spans="1:14" x14ac:dyDescent="0.25">
      <c r="A173" s="5" t="s">
        <v>18</v>
      </c>
      <c r="B173" s="31" t="s">
        <v>106</v>
      </c>
      <c r="C173" s="31"/>
      <c r="D173" s="31"/>
      <c r="E173" s="31"/>
      <c r="F173" s="31"/>
      <c r="G173" s="31"/>
      <c r="H173" s="31"/>
      <c r="I173" s="9"/>
      <c r="J173" s="21">
        <v>2</v>
      </c>
      <c r="K173" s="9"/>
      <c r="L173" s="9"/>
      <c r="M173" s="5">
        <v>4</v>
      </c>
      <c r="N173" s="16">
        <f>L173*M173</f>
        <v>0</v>
      </c>
    </row>
    <row r="174" spans="1:14" x14ac:dyDescent="0.25">
      <c r="A174" s="5" t="s">
        <v>18</v>
      </c>
      <c r="B174" s="31" t="s">
        <v>107</v>
      </c>
      <c r="C174" s="31"/>
      <c r="D174" s="31"/>
      <c r="E174" s="31"/>
      <c r="F174" s="31"/>
      <c r="G174" s="31"/>
      <c r="H174" s="31"/>
      <c r="I174" s="9"/>
      <c r="J174" s="21">
        <v>1.5</v>
      </c>
      <c r="K174" s="9"/>
      <c r="L174" s="9"/>
      <c r="M174" s="5">
        <v>3</v>
      </c>
      <c r="N174" s="16">
        <f t="shared" ref="N174:N176" si="18">L174*M174</f>
        <v>0</v>
      </c>
    </row>
    <row r="175" spans="1:14" x14ac:dyDescent="0.25">
      <c r="A175" s="5" t="s">
        <v>18</v>
      </c>
      <c r="B175" s="31" t="s">
        <v>108</v>
      </c>
      <c r="C175" s="31"/>
      <c r="D175" s="31"/>
      <c r="E175" s="31"/>
      <c r="F175" s="31"/>
      <c r="G175" s="31"/>
      <c r="H175" s="31"/>
      <c r="I175" s="9"/>
      <c r="J175" s="21">
        <v>2</v>
      </c>
      <c r="K175" s="9"/>
      <c r="L175" s="9"/>
      <c r="M175" s="5">
        <v>4</v>
      </c>
      <c r="N175" s="16">
        <f t="shared" si="18"/>
        <v>0</v>
      </c>
    </row>
    <row r="176" spans="1:14" x14ac:dyDescent="0.25">
      <c r="A176" s="5" t="s">
        <v>18</v>
      </c>
      <c r="B176" s="31" t="s">
        <v>109</v>
      </c>
      <c r="C176" s="31"/>
      <c r="D176" s="31"/>
      <c r="E176" s="31"/>
      <c r="F176" s="31"/>
      <c r="G176" s="31"/>
      <c r="H176" s="31"/>
      <c r="I176" s="9"/>
      <c r="J176" s="21">
        <v>1.5</v>
      </c>
      <c r="K176" s="9"/>
      <c r="L176" s="9"/>
      <c r="M176" s="5">
        <v>3</v>
      </c>
      <c r="N176" s="16">
        <f t="shared" si="18"/>
        <v>0</v>
      </c>
    </row>
    <row r="177" spans="1:14" x14ac:dyDescent="0.25">
      <c r="A177" s="5" t="s">
        <v>18</v>
      </c>
      <c r="B177" s="31" t="s">
        <v>110</v>
      </c>
      <c r="C177" s="31"/>
      <c r="D177" s="31"/>
      <c r="E177" s="31"/>
      <c r="F177" s="31"/>
      <c r="G177" s="31"/>
      <c r="H177" s="31"/>
      <c r="I177" s="9"/>
      <c r="J177" s="21">
        <v>1.5</v>
      </c>
      <c r="K177" s="9"/>
      <c r="L177" s="9"/>
      <c r="M177" s="5">
        <v>3</v>
      </c>
      <c r="N177" s="16">
        <f>L177*M177</f>
        <v>0</v>
      </c>
    </row>
    <row r="178" spans="1:14" x14ac:dyDescent="0.25">
      <c r="A178" s="5" t="s">
        <v>18</v>
      </c>
      <c r="B178" s="31" t="s">
        <v>111</v>
      </c>
      <c r="C178" s="31"/>
      <c r="D178" s="31"/>
      <c r="E178" s="31"/>
      <c r="F178" s="31"/>
      <c r="G178" s="31"/>
      <c r="H178" s="31"/>
      <c r="I178" s="9"/>
      <c r="J178" s="21">
        <v>1.5</v>
      </c>
      <c r="K178" s="9"/>
      <c r="L178" s="9"/>
      <c r="M178" s="5">
        <v>3</v>
      </c>
      <c r="N178" s="16">
        <f t="shared" ref="N178" si="19">L178*M178</f>
        <v>0</v>
      </c>
    </row>
    <row r="179" spans="1:14" x14ac:dyDescent="0.25">
      <c r="A179" s="13"/>
      <c r="B179" s="32" t="str">
        <f>IF(N179&lt;=1.5,"Sehr Gut",IF(N179&lt;=2.5,"Gut",IF(N179&lt;=3.5,"Befriedigend",IF(N179&gt;=3.5,"Genügend"))))</f>
        <v>Sehr Gut</v>
      </c>
      <c r="C179" s="32"/>
      <c r="D179" s="32"/>
      <c r="E179" s="32"/>
      <c r="F179" s="32"/>
      <c r="G179" s="32"/>
      <c r="H179" s="32"/>
      <c r="I179" s="13"/>
      <c r="J179" s="22">
        <f>SUM(J173:J178)</f>
        <v>10</v>
      </c>
      <c r="K179" s="13"/>
      <c r="L179" s="18">
        <f>N179</f>
        <v>0</v>
      </c>
      <c r="M179" s="13">
        <f>SUM(M173:M178)</f>
        <v>20</v>
      </c>
      <c r="N179" s="17">
        <f>SUM(N173:N178)/(M179)</f>
        <v>0</v>
      </c>
    </row>
    <row r="188" spans="1:14" ht="21" x14ac:dyDescent="0.35">
      <c r="A188" s="2" t="s">
        <v>0</v>
      </c>
      <c r="B188" s="2"/>
      <c r="C188" s="2"/>
      <c r="D188" s="2"/>
      <c r="I188" t="s">
        <v>1</v>
      </c>
      <c r="J188" s="37">
        <f>J151</f>
        <v>0</v>
      </c>
      <c r="K188" s="38"/>
      <c r="L188" s="39"/>
    </row>
    <row r="189" spans="1:14" x14ac:dyDescent="0.25">
      <c r="L189" s="4"/>
      <c r="M189" s="4"/>
      <c r="N189" s="4"/>
    </row>
    <row r="190" spans="1:14" ht="18.75" x14ac:dyDescent="0.3">
      <c r="A190" s="1" t="s">
        <v>27</v>
      </c>
      <c r="B190" s="1"/>
      <c r="C190" s="1"/>
      <c r="D190" s="1"/>
      <c r="E190" s="1"/>
      <c r="F190" s="1"/>
      <c r="G190" s="1"/>
      <c r="H190" s="1"/>
      <c r="I190" t="s">
        <v>2</v>
      </c>
      <c r="J190" s="7" t="s">
        <v>3</v>
      </c>
      <c r="K190" s="7">
        <v>33</v>
      </c>
      <c r="L190" s="8">
        <v>628</v>
      </c>
    </row>
    <row r="191" spans="1:14" ht="18.75" x14ac:dyDescent="0.3">
      <c r="A191" s="1" t="s">
        <v>28</v>
      </c>
      <c r="B191" s="1"/>
      <c r="C191" s="1"/>
      <c r="D191" s="1"/>
      <c r="E191" s="1"/>
      <c r="F191" s="6"/>
      <c r="G191" s="6"/>
      <c r="H191" s="6"/>
      <c r="I191" s="6"/>
      <c r="J191" s="6"/>
      <c r="L191" s="11"/>
      <c r="M191" s="11"/>
      <c r="N191" s="11"/>
    </row>
    <row r="192" spans="1:14" ht="18.75" x14ac:dyDescent="0.3">
      <c r="A192" s="1" t="s">
        <v>128</v>
      </c>
      <c r="B192" s="1"/>
      <c r="C192" s="1"/>
      <c r="D192" s="1"/>
      <c r="E192" s="1"/>
      <c r="F192" s="1"/>
      <c r="G192" s="1"/>
    </row>
    <row r="193" spans="1:14" ht="18.75" x14ac:dyDescent="0.3">
      <c r="A193" s="1"/>
      <c r="B193" s="1"/>
      <c r="C193" s="1"/>
      <c r="D193" s="1"/>
      <c r="E193" s="1"/>
      <c r="F193" s="1"/>
      <c r="G193" s="1"/>
    </row>
    <row r="194" spans="1:14" x14ac:dyDescent="0.25">
      <c r="I194" s="10" t="s">
        <v>13</v>
      </c>
      <c r="J194" s="10" t="s">
        <v>14</v>
      </c>
      <c r="K194" s="10" t="s">
        <v>15</v>
      </c>
      <c r="L194" s="10" t="s">
        <v>16</v>
      </c>
      <c r="M194" s="10" t="s">
        <v>17</v>
      </c>
      <c r="N194" s="14"/>
    </row>
    <row r="195" spans="1:14" x14ac:dyDescent="0.25">
      <c r="A195" s="5"/>
      <c r="B195" s="32" t="s">
        <v>112</v>
      </c>
      <c r="C195" s="32"/>
      <c r="D195" s="32"/>
      <c r="E195" s="32"/>
      <c r="F195" s="32"/>
      <c r="G195" s="32"/>
      <c r="H195" s="32"/>
      <c r="I195" s="5"/>
      <c r="J195" s="5"/>
      <c r="K195" s="5"/>
      <c r="L195" s="5"/>
      <c r="M195" s="5"/>
    </row>
    <row r="196" spans="1:14" x14ac:dyDescent="0.25">
      <c r="A196" s="9"/>
      <c r="B196" s="33"/>
      <c r="C196" s="33"/>
      <c r="D196" s="33"/>
      <c r="E196" s="33"/>
      <c r="F196" s="33"/>
      <c r="G196" s="33"/>
      <c r="H196" s="33"/>
      <c r="I196" s="9"/>
      <c r="J196" s="23"/>
      <c r="K196" s="9"/>
      <c r="L196" s="9"/>
      <c r="M196" s="9"/>
    </row>
    <row r="197" spans="1:14" x14ac:dyDescent="0.25">
      <c r="A197" s="9"/>
      <c r="B197" s="33"/>
      <c r="C197" s="33"/>
      <c r="D197" s="33"/>
      <c r="E197" s="33"/>
      <c r="F197" s="33"/>
      <c r="G197" s="33"/>
      <c r="H197" s="33"/>
      <c r="I197" s="9"/>
      <c r="J197" s="23"/>
      <c r="K197" s="9"/>
      <c r="L197" s="9"/>
      <c r="M197" s="9"/>
    </row>
    <row r="198" spans="1:14" x14ac:dyDescent="0.25">
      <c r="A198" s="9"/>
      <c r="B198" s="33"/>
      <c r="C198" s="33"/>
      <c r="D198" s="33"/>
      <c r="E198" s="33"/>
      <c r="F198" s="33"/>
      <c r="G198" s="33"/>
      <c r="H198" s="33"/>
      <c r="I198" s="9"/>
      <c r="J198" s="23"/>
      <c r="K198" s="9"/>
      <c r="L198" s="9"/>
      <c r="M198" s="9"/>
    </row>
    <row r="199" spans="1:14" x14ac:dyDescent="0.25">
      <c r="A199" s="9"/>
      <c r="B199" s="33"/>
      <c r="C199" s="33"/>
      <c r="D199" s="33"/>
      <c r="E199" s="33"/>
      <c r="F199" s="33"/>
      <c r="G199" s="33"/>
      <c r="H199" s="33"/>
      <c r="I199" s="9"/>
      <c r="J199" s="23"/>
      <c r="K199" s="9"/>
      <c r="L199" s="9"/>
      <c r="M199" s="9"/>
    </row>
    <row r="200" spans="1:14" x14ac:dyDescent="0.25">
      <c r="A200" s="9"/>
      <c r="B200" s="33"/>
      <c r="C200" s="33"/>
      <c r="D200" s="33"/>
      <c r="E200" s="33"/>
      <c r="F200" s="33"/>
      <c r="G200" s="33"/>
      <c r="H200" s="33"/>
      <c r="I200" s="9"/>
      <c r="J200" s="23"/>
      <c r="K200" s="9"/>
      <c r="L200" s="9"/>
      <c r="M200" s="9"/>
    </row>
    <row r="201" spans="1:14" x14ac:dyDescent="0.25">
      <c r="A201" s="9"/>
      <c r="B201" s="33"/>
      <c r="C201" s="33"/>
      <c r="D201" s="33"/>
      <c r="E201" s="33"/>
      <c r="F201" s="33"/>
      <c r="G201" s="33"/>
      <c r="H201" s="33"/>
      <c r="I201" s="9"/>
      <c r="J201" s="23"/>
      <c r="K201" s="9"/>
      <c r="L201" s="9"/>
      <c r="M201" s="9"/>
    </row>
    <row r="202" spans="1:14" x14ac:dyDescent="0.25">
      <c r="A202" s="9"/>
      <c r="B202" s="33"/>
      <c r="C202" s="33"/>
      <c r="D202" s="33"/>
      <c r="E202" s="33"/>
      <c r="F202" s="33"/>
      <c r="G202" s="33"/>
      <c r="H202" s="33"/>
      <c r="I202" s="9"/>
      <c r="J202" s="23"/>
      <c r="K202" s="9"/>
      <c r="L202" s="9"/>
      <c r="M202" s="9"/>
    </row>
    <row r="203" spans="1:14" x14ac:dyDescent="0.25">
      <c r="A203" s="9"/>
      <c r="B203" s="33"/>
      <c r="C203" s="33"/>
      <c r="D203" s="33"/>
      <c r="E203" s="33"/>
      <c r="F203" s="33"/>
      <c r="G203" s="33"/>
      <c r="H203" s="33"/>
      <c r="I203" s="9"/>
      <c r="J203" s="23"/>
      <c r="K203" s="9"/>
      <c r="L203" s="9"/>
      <c r="M203" s="9"/>
    </row>
    <row r="204" spans="1:14" x14ac:dyDescent="0.25">
      <c r="A204" s="9"/>
      <c r="B204" s="33"/>
      <c r="C204" s="33"/>
      <c r="D204" s="33"/>
      <c r="E204" s="33"/>
      <c r="F204" s="33"/>
      <c r="G204" s="33"/>
      <c r="H204" s="33"/>
      <c r="I204" s="9"/>
      <c r="J204" s="23"/>
      <c r="K204" s="9"/>
      <c r="L204" s="9"/>
      <c r="M204" s="9"/>
    </row>
    <row r="205" spans="1:14" x14ac:dyDescent="0.25">
      <c r="A205" s="9"/>
      <c r="B205" s="33"/>
      <c r="C205" s="33"/>
      <c r="D205" s="33"/>
      <c r="E205" s="33"/>
      <c r="F205" s="33"/>
      <c r="G205" s="33"/>
      <c r="H205" s="33"/>
      <c r="I205" s="9"/>
      <c r="J205" s="23"/>
      <c r="K205" s="9"/>
      <c r="L205" s="9"/>
      <c r="M205" s="9"/>
    </row>
    <row r="206" spans="1:14" x14ac:dyDescent="0.25">
      <c r="A206" s="3"/>
      <c r="B206" s="40" t="s">
        <v>113</v>
      </c>
      <c r="C206" s="40"/>
      <c r="D206" s="40"/>
      <c r="E206" s="40"/>
      <c r="F206" s="40"/>
      <c r="G206" s="40"/>
      <c r="H206" s="40"/>
      <c r="I206" s="25"/>
      <c r="J206" s="26"/>
      <c r="K206" s="25"/>
      <c r="L206" s="25"/>
      <c r="M206" s="25">
        <f>SUM(M196:M205)</f>
        <v>0</v>
      </c>
    </row>
    <row r="207" spans="1:14" x14ac:dyDescent="0.25">
      <c r="A207" s="3"/>
      <c r="B207" s="41"/>
      <c r="C207" s="41"/>
      <c r="D207" s="41"/>
      <c r="E207" s="41"/>
      <c r="F207" s="41"/>
      <c r="G207" s="41"/>
      <c r="H207" s="41"/>
      <c r="I207" s="3"/>
      <c r="J207" s="24"/>
      <c r="K207" s="3"/>
      <c r="L207" s="3"/>
      <c r="M207" s="3"/>
    </row>
    <row r="208" spans="1:14" x14ac:dyDescent="0.25">
      <c r="A208" s="3"/>
      <c r="B208" s="42" t="b">
        <f>IF(M206&gt;=19,"Mit Erfolg teilgenommen")</f>
        <v>0</v>
      </c>
      <c r="C208" s="42"/>
      <c r="D208" s="42"/>
      <c r="E208" s="42"/>
      <c r="F208" s="42"/>
      <c r="G208" s="42"/>
      <c r="H208" s="42"/>
      <c r="I208" s="3"/>
      <c r="J208" s="24"/>
      <c r="K208" s="3"/>
      <c r="L208" s="3"/>
      <c r="M208" s="3"/>
    </row>
    <row r="209" spans="1:13" x14ac:dyDescent="0.25">
      <c r="A209" s="3"/>
      <c r="B209" s="41"/>
      <c r="C209" s="41"/>
      <c r="D209" s="41"/>
      <c r="E209" s="41"/>
      <c r="F209" s="41"/>
      <c r="G209" s="41"/>
      <c r="H209" s="41"/>
      <c r="I209" s="3"/>
      <c r="J209" s="24"/>
      <c r="K209" s="3"/>
      <c r="L209" s="3"/>
      <c r="M209" s="3"/>
    </row>
    <row r="210" spans="1:13" x14ac:dyDescent="0.25">
      <c r="A210" s="3"/>
      <c r="B210" s="32" t="s">
        <v>131</v>
      </c>
      <c r="C210" s="32"/>
      <c r="D210" s="32"/>
      <c r="E210" s="32"/>
      <c r="F210" s="32"/>
      <c r="G210" s="32"/>
      <c r="H210" s="32"/>
      <c r="I210" s="3"/>
      <c r="J210" s="24"/>
      <c r="K210" s="3"/>
      <c r="L210" s="3"/>
      <c r="M210" s="3"/>
    </row>
    <row r="211" spans="1:13" x14ac:dyDescent="0.25">
      <c r="A211" s="3"/>
      <c r="B211" s="33"/>
      <c r="C211" s="33"/>
      <c r="D211" s="33"/>
      <c r="E211" s="33"/>
      <c r="F211" s="33"/>
      <c r="G211" s="33"/>
      <c r="H211" s="33"/>
      <c r="I211" s="9"/>
      <c r="J211" s="23"/>
      <c r="K211" s="9"/>
      <c r="L211" s="9"/>
      <c r="M211" s="9"/>
    </row>
    <row r="212" spans="1:13" x14ac:dyDescent="0.25">
      <c r="A212" s="3"/>
      <c r="B212" s="33"/>
      <c r="C212" s="33"/>
      <c r="D212" s="33"/>
      <c r="E212" s="33"/>
      <c r="F212" s="33"/>
      <c r="G212" s="33"/>
      <c r="H212" s="33"/>
      <c r="I212" s="9"/>
      <c r="J212" s="23"/>
      <c r="K212" s="9"/>
      <c r="L212" s="9"/>
      <c r="M212" s="9"/>
    </row>
    <row r="213" spans="1:13" x14ac:dyDescent="0.25">
      <c r="A213" s="3"/>
      <c r="B213" s="33"/>
      <c r="C213" s="33"/>
      <c r="D213" s="33"/>
      <c r="E213" s="33"/>
      <c r="F213" s="33"/>
      <c r="G213" s="33"/>
      <c r="H213" s="33"/>
      <c r="I213" s="9"/>
      <c r="J213" s="23"/>
      <c r="K213" s="9"/>
      <c r="L213" s="9"/>
      <c r="M213" s="9"/>
    </row>
    <row r="214" spans="1:13" x14ac:dyDescent="0.25">
      <c r="A214" s="3"/>
      <c r="B214" s="40" t="s">
        <v>113</v>
      </c>
      <c r="C214" s="40"/>
      <c r="D214" s="40"/>
      <c r="E214" s="40"/>
      <c r="F214" s="40"/>
      <c r="G214" s="40"/>
      <c r="H214" s="40"/>
      <c r="I214" s="25"/>
      <c r="J214" s="26"/>
      <c r="K214" s="25"/>
      <c r="L214" s="25"/>
      <c r="M214" s="25">
        <f>SUM(M211:M213)</f>
        <v>0</v>
      </c>
    </row>
    <row r="215" spans="1:13" x14ac:dyDescent="0.25">
      <c r="A215" s="3"/>
      <c r="B215" s="41"/>
      <c r="C215" s="41"/>
      <c r="D215" s="41"/>
      <c r="E215" s="41"/>
      <c r="F215" s="41"/>
      <c r="G215" s="41"/>
      <c r="H215" s="41"/>
      <c r="I215" s="3"/>
      <c r="J215" s="24"/>
      <c r="K215" s="3"/>
      <c r="L215" s="3"/>
      <c r="M215" s="3"/>
    </row>
    <row r="216" spans="1:13" x14ac:dyDescent="0.25">
      <c r="A216" s="3"/>
      <c r="B216" s="42" t="b">
        <f>IF(M214&gt;=10,"Mit Erfolg teilgenommen")</f>
        <v>0</v>
      </c>
      <c r="C216" s="42"/>
      <c r="D216" s="42"/>
      <c r="E216" s="42"/>
      <c r="F216" s="42"/>
      <c r="G216" s="42"/>
      <c r="H216" s="42"/>
      <c r="I216" s="3"/>
      <c r="J216" s="24"/>
      <c r="K216" s="3"/>
      <c r="L216" s="3"/>
      <c r="M216" s="3"/>
    </row>
    <row r="227" spans="1:14" ht="21" x14ac:dyDescent="0.35">
      <c r="A227" s="2" t="s">
        <v>0</v>
      </c>
      <c r="B227" s="2"/>
      <c r="C227" s="2"/>
      <c r="D227" s="2"/>
      <c r="I227" t="s">
        <v>1</v>
      </c>
      <c r="J227" s="37">
        <f>J3</f>
        <v>0</v>
      </c>
      <c r="K227" s="38"/>
      <c r="L227" s="39"/>
    </row>
    <row r="228" spans="1:14" x14ac:dyDescent="0.25">
      <c r="L228" s="4"/>
      <c r="M228" s="4"/>
      <c r="N228" s="4"/>
    </row>
    <row r="229" spans="1:14" ht="18.75" x14ac:dyDescent="0.3">
      <c r="A229" s="1" t="s">
        <v>27</v>
      </c>
      <c r="B229" s="1"/>
      <c r="C229" s="1"/>
      <c r="D229" s="1"/>
      <c r="E229" s="1"/>
      <c r="F229" s="1"/>
      <c r="G229" s="1"/>
      <c r="H229" s="1"/>
      <c r="I229" t="s">
        <v>2</v>
      </c>
      <c r="J229" s="7" t="s">
        <v>3</v>
      </c>
      <c r="K229" s="7">
        <v>33</v>
      </c>
      <c r="L229" s="8">
        <v>628</v>
      </c>
    </row>
    <row r="230" spans="1:14" ht="18.75" x14ac:dyDescent="0.3">
      <c r="A230" s="1" t="s">
        <v>28</v>
      </c>
      <c r="B230" s="1"/>
      <c r="C230" s="1"/>
      <c r="D230" s="1"/>
      <c r="E230" s="1"/>
      <c r="F230" s="6"/>
      <c r="G230" s="6"/>
      <c r="H230" s="6"/>
      <c r="I230" s="6"/>
      <c r="J230" s="6"/>
      <c r="L230" s="11"/>
      <c r="M230" s="11"/>
      <c r="N230" s="11"/>
    </row>
    <row r="231" spans="1:14" ht="18.75" x14ac:dyDescent="0.3">
      <c r="A231" s="1" t="s">
        <v>128</v>
      </c>
      <c r="B231" s="1"/>
      <c r="C231" s="1"/>
      <c r="D231" s="1"/>
      <c r="E231" s="1"/>
      <c r="F231" s="1"/>
      <c r="G231" s="1"/>
    </row>
    <row r="234" spans="1:14" x14ac:dyDescent="0.25">
      <c r="A234" s="45" t="s">
        <v>114</v>
      </c>
      <c r="B234" s="31"/>
      <c r="C234" s="31"/>
      <c r="D234" s="31"/>
      <c r="E234" s="43"/>
      <c r="F234" s="44"/>
      <c r="G234" s="44"/>
      <c r="H234" s="31" t="s">
        <v>117</v>
      </c>
      <c r="I234" s="31"/>
      <c r="J234" s="31"/>
      <c r="K234" s="43"/>
      <c r="L234" s="44"/>
      <c r="M234" s="44"/>
    </row>
    <row r="235" spans="1:14" x14ac:dyDescent="0.25">
      <c r="A235" s="45" t="s">
        <v>115</v>
      </c>
      <c r="B235" s="31"/>
      <c r="C235" s="31"/>
      <c r="D235" s="31"/>
      <c r="E235" s="43"/>
      <c r="F235" s="44"/>
      <c r="G235" s="44"/>
      <c r="H235" s="31" t="s">
        <v>118</v>
      </c>
      <c r="I235" s="31"/>
      <c r="J235" s="31"/>
      <c r="K235" s="43"/>
      <c r="L235" s="44"/>
      <c r="M235" s="44"/>
    </row>
    <row r="236" spans="1:14" x14ac:dyDescent="0.25">
      <c r="A236" s="45" t="s">
        <v>116</v>
      </c>
      <c r="B236" s="31"/>
      <c r="C236" s="31"/>
      <c r="D236" s="31"/>
      <c r="E236" s="43"/>
      <c r="F236" s="44"/>
      <c r="G236" s="44"/>
      <c r="H236" s="31" t="s">
        <v>122</v>
      </c>
      <c r="I236" s="31"/>
      <c r="J236" s="31"/>
      <c r="K236" s="43"/>
      <c r="L236" s="44"/>
      <c r="M236" s="44"/>
    </row>
    <row r="239" spans="1:14" x14ac:dyDescent="0.25">
      <c r="A239" t="s">
        <v>119</v>
      </c>
    </row>
    <row r="243" spans="1:9" x14ac:dyDescent="0.25">
      <c r="A243" t="s">
        <v>120</v>
      </c>
      <c r="I243" t="s">
        <v>121</v>
      </c>
    </row>
    <row r="244" spans="1:9" x14ac:dyDescent="0.25">
      <c r="A244" t="s">
        <v>15</v>
      </c>
      <c r="I244" t="s">
        <v>124</v>
      </c>
    </row>
    <row r="248" spans="1:9" x14ac:dyDescent="0.25">
      <c r="A248" t="s">
        <v>120</v>
      </c>
      <c r="I248" t="s">
        <v>121</v>
      </c>
    </row>
    <row r="249" spans="1:9" x14ac:dyDescent="0.25">
      <c r="A249" t="s">
        <v>15</v>
      </c>
      <c r="I249" t="s">
        <v>127</v>
      </c>
    </row>
  </sheetData>
  <sheetProtection algorithmName="SHA-512" hashValue="TcEAiuzqhr36P6xbGWKv3PTmOKpMW84LH6K0CU1rKzKarExAlxN3Vo81aHXEdculjCrkGzr7UQr7agkEYHGAsQ==" saltValue="BxGoAiS+yC+ingCDmyFXFw==" spinCount="100000" sheet="1" objects="1" scenarios="1"/>
  <protectedRanges>
    <protectedRange sqref="M160:M163" name="Bereich11 mod 13 ects"/>
    <protectedRange sqref="I159:I163 K159:L163 I167:I169 K167:L169 I173:I178 K173:L178 A196:M205 B211:M213" name="wahlf_prakt"/>
    <protectedRange sqref="I122:I124 K122:L124 I128:I132 K128:L132 I136:I143 K136:L143" name="mod10_12b"/>
    <protectedRange sqref="I48:I51 K48:L51 I55:I59 K55:L59 A63:L66" name="mod4_6"/>
    <protectedRange sqref="A9:M12" name="persdaten"/>
    <protectedRange sqref="J3:L3" name="matnr"/>
    <protectedRange sqref="P12 I16:I20 K16:K20 L16:L18 L20 I24:I27 K24:K27 L24:L26 I31:I33 K31:L33" name="mod1_3"/>
    <protectedRange sqref="I85:I89 K85:L89 I93:I96 K93:K96 L93:L95 I100:I102 K100:L102" name="mod7_9"/>
    <protectedRange sqref="I159:I163 K159:L163 I167:I169 K167:L169 I173:I178 K173:L178" name="mod13_15"/>
    <protectedRange sqref="E234:G236 K234:M236" name="bescheide"/>
    <protectedRange sqref="M63:M66" name="mo6 ects"/>
  </protectedRanges>
  <mergeCells count="158">
    <mergeCell ref="E234:G234"/>
    <mergeCell ref="E235:G235"/>
    <mergeCell ref="E236:G236"/>
    <mergeCell ref="K234:M234"/>
    <mergeCell ref="K235:M235"/>
    <mergeCell ref="K236:M236"/>
    <mergeCell ref="H236:J236"/>
    <mergeCell ref="A234:D234"/>
    <mergeCell ref="A235:D235"/>
    <mergeCell ref="A236:D236"/>
    <mergeCell ref="H234:J234"/>
    <mergeCell ref="H235:J235"/>
    <mergeCell ref="J3:L3"/>
    <mergeCell ref="J77:L77"/>
    <mergeCell ref="J114:L114"/>
    <mergeCell ref="J151:L151"/>
    <mergeCell ref="J188:L188"/>
    <mergeCell ref="J227:L227"/>
    <mergeCell ref="B212:H212"/>
    <mergeCell ref="B213:H213"/>
    <mergeCell ref="B214:H214"/>
    <mergeCell ref="B215:H215"/>
    <mergeCell ref="B216:H216"/>
    <mergeCell ref="J40:L40"/>
    <mergeCell ref="B206:H206"/>
    <mergeCell ref="B207:H207"/>
    <mergeCell ref="B208:H208"/>
    <mergeCell ref="B209:H209"/>
    <mergeCell ref="B210:H210"/>
    <mergeCell ref="B211:H211"/>
    <mergeCell ref="B200:H200"/>
    <mergeCell ref="B201:H201"/>
    <mergeCell ref="B202:H202"/>
    <mergeCell ref="B203:H203"/>
    <mergeCell ref="B204:H204"/>
    <mergeCell ref="B205:H205"/>
    <mergeCell ref="B196:H196"/>
    <mergeCell ref="B197:H197"/>
    <mergeCell ref="B179:H179"/>
    <mergeCell ref="B195:H195"/>
    <mergeCell ref="B198:H198"/>
    <mergeCell ref="B199:H199"/>
    <mergeCell ref="B175:H175"/>
    <mergeCell ref="B176:H176"/>
    <mergeCell ref="B177:H177"/>
    <mergeCell ref="B178:H178"/>
    <mergeCell ref="B170:H170"/>
    <mergeCell ref="B165:H165"/>
    <mergeCell ref="B171:H171"/>
    <mergeCell ref="B172:H172"/>
    <mergeCell ref="B173:H173"/>
    <mergeCell ref="B174:H174"/>
    <mergeCell ref="B166:H166"/>
    <mergeCell ref="B167:H167"/>
    <mergeCell ref="B168:H168"/>
    <mergeCell ref="B169:H169"/>
    <mergeCell ref="B159:H159"/>
    <mergeCell ref="B160:H160"/>
    <mergeCell ref="B161:H161"/>
    <mergeCell ref="B162:H162"/>
    <mergeCell ref="B163:H163"/>
    <mergeCell ref="B164:H164"/>
    <mergeCell ref="B144:H144"/>
    <mergeCell ref="B145:H145"/>
    <mergeCell ref="B142:H142"/>
    <mergeCell ref="B143:H143"/>
    <mergeCell ref="B141:H141"/>
    <mergeCell ref="B158:H158"/>
    <mergeCell ref="B135:H135"/>
    <mergeCell ref="B136:H136"/>
    <mergeCell ref="B137:H137"/>
    <mergeCell ref="B138:H138"/>
    <mergeCell ref="B139:H139"/>
    <mergeCell ref="B140:H140"/>
    <mergeCell ref="B129:H129"/>
    <mergeCell ref="B130:H130"/>
    <mergeCell ref="B131:H131"/>
    <mergeCell ref="B132:H132"/>
    <mergeCell ref="B133:H133"/>
    <mergeCell ref="B134:H134"/>
    <mergeCell ref="B123:H123"/>
    <mergeCell ref="B124:H124"/>
    <mergeCell ref="B125:H125"/>
    <mergeCell ref="B126:H126"/>
    <mergeCell ref="B127:H127"/>
    <mergeCell ref="B128:H128"/>
    <mergeCell ref="B102:H102"/>
    <mergeCell ref="B103:H103"/>
    <mergeCell ref="B104:H104"/>
    <mergeCell ref="B121:H121"/>
    <mergeCell ref="B122:H122"/>
    <mergeCell ref="B97:H97"/>
    <mergeCell ref="B98:H98"/>
    <mergeCell ref="B99:H99"/>
    <mergeCell ref="B100:H100"/>
    <mergeCell ref="B101:H101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64:H64"/>
    <mergeCell ref="B65:H65"/>
    <mergeCell ref="B66:H66"/>
    <mergeCell ref="B67:H67"/>
    <mergeCell ref="B84:H84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7:H47"/>
    <mergeCell ref="B48:H48"/>
    <mergeCell ref="B49:H49"/>
    <mergeCell ref="B50:H50"/>
    <mergeCell ref="B51:H51"/>
    <mergeCell ref="B30:H30"/>
    <mergeCell ref="B31:H31"/>
    <mergeCell ref="B32:H32"/>
    <mergeCell ref="B33:H33"/>
    <mergeCell ref="B34:H34"/>
    <mergeCell ref="B26:H26"/>
    <mergeCell ref="B27:H27"/>
    <mergeCell ref="B28:H28"/>
    <mergeCell ref="B29:H29"/>
    <mergeCell ref="B15:H15"/>
    <mergeCell ref="B22:H22"/>
    <mergeCell ref="B23:H23"/>
    <mergeCell ref="B24:H24"/>
    <mergeCell ref="B16:H16"/>
    <mergeCell ref="B17:H17"/>
    <mergeCell ref="B18:H18"/>
    <mergeCell ref="B19:H19"/>
    <mergeCell ref="B20:H20"/>
    <mergeCell ref="B21:H21"/>
    <mergeCell ref="A9:G9"/>
    <mergeCell ref="A10:G10"/>
    <mergeCell ref="A11:G11"/>
    <mergeCell ref="A12:G12"/>
    <mergeCell ref="H9:M9"/>
    <mergeCell ref="H10:M10"/>
    <mergeCell ref="H11:M11"/>
    <mergeCell ref="H12:M12"/>
    <mergeCell ref="B25:H25"/>
  </mergeCells>
  <pageMargins left="0.23622047244094491" right="0.23622047244094491" top="0" bottom="0" header="0.31496062992125984" footer="0.31496062992125984"/>
  <pageSetup paperSize="9" orientation="landscape" r:id="rId1"/>
  <headerFooter>
    <oddFooter>&amp;LVersion 2 vom 18.  Dezember 2019&amp;C17 W und 17 W_SPO&amp;R&amp;P von &amp;N
bearbeitet am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2019-12-18T13:52:03Z</dcterms:modified>
</cp:coreProperties>
</file>